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945" yWindow="180" windowWidth="10260" windowHeight="6660" tabRatio="799" firstSheet="17" activeTab="19"/>
  </bookViews>
  <sheets>
    <sheet name="Ref &amp; tarifs V" sheetId="20" state="hidden" r:id="rId1"/>
    <sheet name="Liste" sheetId="40" state="hidden" r:id="rId2"/>
    <sheet name="liste 6è" sheetId="1" state="hidden" r:id="rId3"/>
    <sheet name="6E Art-Mat" sheetId="21" state="hidden" r:id="rId4"/>
    <sheet name="6éme " sheetId="13" state="hidden" r:id="rId5"/>
    <sheet name="liste 5è" sheetId="7" state="hidden" r:id="rId6"/>
    <sheet name="5éme Art-Mat" sheetId="23" state="hidden" r:id="rId7"/>
    <sheet name="5éme " sheetId="32" state="hidden" r:id="rId8"/>
    <sheet name="liste 4è" sheetId="4" state="hidden" r:id="rId9"/>
    <sheet name="4éme Art-Mat" sheetId="24" state="hidden" r:id="rId10"/>
    <sheet name="4éme" sheetId="35" state="hidden" r:id="rId11"/>
    <sheet name="liste 3è" sheetId="6" state="hidden" r:id="rId12"/>
    <sheet name="3éme Art-Mat" sheetId="25" state="hidden" r:id="rId13"/>
    <sheet name="3éme " sheetId="36" state="hidden" r:id="rId14"/>
    <sheet name="list 6 &amp; 5ème Segpa" sheetId="11" state="hidden" r:id="rId15"/>
    <sheet name="6 &amp; 5éme Segpa Art-Mat" sheetId="26" state="hidden" r:id="rId16"/>
    <sheet name="6éme &amp;  5éme SEGPA" sheetId="37" state="hidden" r:id="rId17"/>
    <sheet name="list 4 &amp; 3ème Segpa" sheetId="12" r:id="rId18"/>
    <sheet name="4 &amp; 3éme Segpa Art-Mat" sheetId="27" state="hidden" r:id="rId19"/>
    <sheet name="4éme &amp;  3éme SEGPA" sheetId="38" r:id="rId20"/>
    <sheet name="liste ULIS" sheetId="10" state="hidden" r:id="rId21"/>
    <sheet name="ULIS Art-Mat" sheetId="28" state="hidden" r:id="rId22"/>
    <sheet name="ULIS" sheetId="39" state="hidden" r:id="rId23"/>
  </sheets>
  <definedNames>
    <definedName name="Choix_des_options">Liste!$L$2:$L$3</definedName>
    <definedName name="liste_0">Liste!$A$2</definedName>
    <definedName name="liste_1">Liste!$B$2:$B$3</definedName>
    <definedName name="liste_10">Liste!$K$2:$K$12</definedName>
    <definedName name="liste_2">Liste!$C$2:$C$4</definedName>
    <definedName name="liste_3">Liste!$D$2:$D$5</definedName>
    <definedName name="liste_4">Liste!$E$2:$E$6</definedName>
    <definedName name="liste_5">Liste!$F$2:$F$7</definedName>
    <definedName name="liste_6">Liste!$G$2:$G$8</definedName>
    <definedName name="liste_7">Liste!$H$2:$H$9</definedName>
    <definedName name="liste_8">Liste!$I$2:$I$10</definedName>
    <definedName name="liste_9">Liste!$J$2:$J$11</definedName>
    <definedName name="REFERENCE">#REF!</definedName>
    <definedName name="REGLT">Liste!$M$2:$M$3</definedName>
    <definedName name="_xlnm.Print_Area" localSheetId="13">'3éme '!$A$1:$I$58</definedName>
    <definedName name="_xlnm.Print_Area" localSheetId="12">'3éme Art-Mat'!$A$1:$P$41</definedName>
    <definedName name="_xlnm.Print_Area" localSheetId="18">'4 &amp; 3éme Segpa Art-Mat'!$A$1:$O$37</definedName>
    <definedName name="_xlnm.Print_Area" localSheetId="10">'4éme'!$A$1:$I$58</definedName>
    <definedName name="_xlnm.Print_Area" localSheetId="19">'4éme &amp;  3éme SEGPA'!$A$1:$H$43</definedName>
    <definedName name="_xlnm.Print_Area" localSheetId="9">'4éme Art-Mat'!$A$1:$P$41</definedName>
    <definedName name="_xlnm.Print_Area" localSheetId="7">'5éme '!$A$1:$I$58</definedName>
    <definedName name="_xlnm.Print_Area" localSheetId="6">'5éme Art-Mat'!$A$1:$Q$44</definedName>
    <definedName name="_xlnm.Print_Area" localSheetId="15">'6 &amp; 5éme Segpa Art-Mat'!$A$1:$O$41</definedName>
    <definedName name="_xlnm.Print_Area" localSheetId="3">'6E Art-Mat'!$A$1:$O$41</definedName>
    <definedName name="_xlnm.Print_Area" localSheetId="4">'6éme '!$A$1:$H$56</definedName>
    <definedName name="_xlnm.Print_Area" localSheetId="16">'6éme &amp;  5éme SEGPA'!$A$1:$H$54</definedName>
    <definedName name="_xlnm.Print_Area" localSheetId="17">'list 4 &amp; 3ème Segpa'!$B$1:$H$53</definedName>
    <definedName name="_xlnm.Print_Area" localSheetId="14">'list 6 &amp; 5ème Segpa'!$B$1:$H$63</definedName>
    <definedName name="_xlnm.Print_Area" localSheetId="11">'liste 3è'!$B$1:$H$85</definedName>
    <definedName name="_xlnm.Print_Area" localSheetId="8">'liste 4è'!$B$1:$H$86</definedName>
    <definedName name="_xlnm.Print_Area" localSheetId="5">'liste 5è'!$B$1:$H$86</definedName>
    <definedName name="_xlnm.Print_Area" localSheetId="2">'liste 6è'!$A$1:$G$80</definedName>
    <definedName name="_xlnm.Print_Area" localSheetId="20">'liste ULIS'!$B$1:$H$44</definedName>
    <definedName name="_xlnm.Print_Area" localSheetId="0">'Ref &amp; tarifs V'!$A$1:$C$39</definedName>
    <definedName name="_xlnm.Print_Area" localSheetId="22">ULIS!$A$3:$H$54</definedName>
    <definedName name="_xlnm.Print_Area" localSheetId="21">'ULIS Art-Mat'!$A$1:$O$41</definedName>
  </definedNames>
  <calcPr calcId="152511"/>
</workbook>
</file>

<file path=xl/calcChain.xml><?xml version="1.0" encoding="utf-8"?>
<calcChain xmlns="http://schemas.openxmlformats.org/spreadsheetml/2006/main">
  <c r="I48" i="32" l="1"/>
  <c r="C29" i="21"/>
  <c r="C39" i="13"/>
  <c r="C33" i="13"/>
  <c r="B33" i="13"/>
  <c r="C39" i="27"/>
  <c r="B39" i="27"/>
  <c r="C43" i="26"/>
  <c r="B43" i="26"/>
  <c r="E17" i="20"/>
  <c r="F50" i="37"/>
  <c r="F51" i="37"/>
  <c r="F52" i="37"/>
  <c r="I54" i="35"/>
  <c r="I55" i="35"/>
  <c r="I56" i="35"/>
  <c r="I54" i="32"/>
  <c r="I55" i="32"/>
  <c r="I56" i="32"/>
  <c r="I54" i="36"/>
  <c r="I55" i="36"/>
  <c r="C42" i="28"/>
  <c r="B50" i="39" s="1"/>
  <c r="C43" i="28"/>
  <c r="B51" i="39" s="1"/>
  <c r="C44" i="28"/>
  <c r="B52" i="39" s="1"/>
  <c r="B42" i="28"/>
  <c r="B43" i="28"/>
  <c r="E50" i="39"/>
  <c r="E51" i="39"/>
  <c r="A50" i="39"/>
  <c r="A51" i="39"/>
  <c r="C11" i="27"/>
  <c r="E50" i="37"/>
  <c r="E51" i="37"/>
  <c r="B51" i="37"/>
  <c r="B52" i="37"/>
  <c r="A50" i="37"/>
  <c r="A51" i="37"/>
  <c r="H54" i="36"/>
  <c r="H55" i="36"/>
  <c r="E54" i="36"/>
  <c r="E55" i="36"/>
  <c r="D54" i="36"/>
  <c r="D55" i="36"/>
  <c r="C54" i="36"/>
  <c r="C55" i="36"/>
  <c r="A54" i="36"/>
  <c r="A55" i="36"/>
  <c r="C42" i="25"/>
  <c r="B54" i="36"/>
  <c r="C43" i="25"/>
  <c r="B55" i="36" s="1"/>
  <c r="B42" i="25"/>
  <c r="B43" i="25"/>
  <c r="H54" i="35"/>
  <c r="H55" i="35"/>
  <c r="E54" i="35"/>
  <c r="E55" i="35"/>
  <c r="D54" i="35"/>
  <c r="D55" i="35"/>
  <c r="C54" i="35"/>
  <c r="C55" i="35"/>
  <c r="A54" i="35"/>
  <c r="A55" i="35"/>
  <c r="C42" i="24"/>
  <c r="B54" i="35"/>
  <c r="C43" i="24"/>
  <c r="B55" i="35" s="1"/>
  <c r="B42" i="24"/>
  <c r="B43" i="24"/>
  <c r="H54" i="32"/>
  <c r="H55" i="32"/>
  <c r="E54" i="32"/>
  <c r="E55" i="32"/>
  <c r="D54" i="32"/>
  <c r="D55" i="32"/>
  <c r="C54" i="32"/>
  <c r="C55" i="32"/>
  <c r="A54" i="32"/>
  <c r="A55" i="32"/>
  <c r="C42" i="23"/>
  <c r="B54" i="32"/>
  <c r="C43" i="23"/>
  <c r="B55" i="32" s="1"/>
  <c r="B42" i="23"/>
  <c r="B43" i="23"/>
  <c r="G52" i="13"/>
  <c r="H52" i="13"/>
  <c r="G53" i="13"/>
  <c r="H53" i="13"/>
  <c r="C52" i="13"/>
  <c r="C53" i="13"/>
  <c r="A52" i="13"/>
  <c r="A53" i="13"/>
  <c r="C42" i="21"/>
  <c r="B52" i="13" s="1"/>
  <c r="C43" i="21"/>
  <c r="B53" i="13"/>
  <c r="B42" i="21"/>
  <c r="B43" i="21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B57" i="35"/>
  <c r="C30" i="28"/>
  <c r="A54" i="13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2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43" i="39"/>
  <c r="E44" i="39"/>
  <c r="E46" i="39"/>
  <c r="E47" i="39"/>
  <c r="E48" i="39"/>
  <c r="E49" i="39"/>
  <c r="E52" i="39"/>
  <c r="B38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2" i="39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4" i="2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9" i="38"/>
  <c r="E40" i="38"/>
  <c r="E41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43" i="37"/>
  <c r="E44" i="37"/>
  <c r="E46" i="37"/>
  <c r="E47" i="37"/>
  <c r="E48" i="37"/>
  <c r="E49" i="37"/>
  <c r="E52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2" i="37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6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7" i="36"/>
  <c r="H48" i="36"/>
  <c r="H50" i="36"/>
  <c r="H51" i="36"/>
  <c r="H52" i="36"/>
  <c r="H53" i="36"/>
  <c r="H56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6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6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6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6" i="3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4" i="2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7" i="35"/>
  <c r="H48" i="35"/>
  <c r="H50" i="35"/>
  <c r="H51" i="35"/>
  <c r="H52" i="35"/>
  <c r="H53" i="35"/>
  <c r="H56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6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6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6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6" i="35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4" i="24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9" i="32"/>
  <c r="I50" i="32"/>
  <c r="I51" i="32"/>
  <c r="I52" i="32"/>
  <c r="I53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7" i="32"/>
  <c r="H48" i="32"/>
  <c r="H50" i="32"/>
  <c r="H51" i="32"/>
  <c r="H52" i="32"/>
  <c r="H53" i="32"/>
  <c r="H56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6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6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6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6" i="32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4" i="23"/>
  <c r="H39" i="13"/>
  <c r="H41" i="13"/>
  <c r="H42" i="13"/>
  <c r="H43" i="13"/>
  <c r="H44" i="13"/>
  <c r="H47" i="13"/>
  <c r="H50" i="13"/>
  <c r="H51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G37" i="13"/>
  <c r="H37" i="13"/>
  <c r="G38" i="13"/>
  <c r="H38" i="13"/>
  <c r="G39" i="13"/>
  <c r="G40" i="13"/>
  <c r="H40" i="13"/>
  <c r="G45" i="13"/>
  <c r="H45" i="13"/>
  <c r="G46" i="13"/>
  <c r="H46" i="13"/>
  <c r="G48" i="13"/>
  <c r="H48" i="13"/>
  <c r="G49" i="13"/>
  <c r="H49" i="13"/>
  <c r="G50" i="13"/>
  <c r="G51" i="13"/>
  <c r="G54" i="13"/>
  <c r="H54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4" i="13"/>
  <c r="C35" i="13"/>
  <c r="C36" i="13"/>
  <c r="C37" i="13"/>
  <c r="C38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4" i="13"/>
  <c r="B41" i="21"/>
  <c r="B40" i="21"/>
  <c r="B38" i="21"/>
  <c r="B35" i="21"/>
  <c r="B30" i="21"/>
  <c r="B28" i="21"/>
  <c r="B26" i="21"/>
  <c r="B24" i="21"/>
  <c r="C4" i="28"/>
  <c r="B12" i="39"/>
  <c r="C5" i="28"/>
  <c r="B13" i="39"/>
  <c r="C6" i="28"/>
  <c r="B14" i="39"/>
  <c r="C7" i="28"/>
  <c r="B15" i="39"/>
  <c r="C8" i="28"/>
  <c r="B16" i="39"/>
  <c r="C9" i="28"/>
  <c r="B17" i="39"/>
  <c r="C10" i="28"/>
  <c r="B18" i="39"/>
  <c r="C11" i="28"/>
  <c r="B19" i="39"/>
  <c r="C12" i="28"/>
  <c r="B20" i="39"/>
  <c r="C13" i="28"/>
  <c r="B21" i="39"/>
  <c r="C14" i="28"/>
  <c r="B22" i="39"/>
  <c r="C15" i="28"/>
  <c r="B23" i="39"/>
  <c r="C16" i="28"/>
  <c r="B24" i="39"/>
  <c r="C17" i="28"/>
  <c r="B25" i="39"/>
  <c r="C18" i="28"/>
  <c r="B26" i="39"/>
  <c r="C19" i="28"/>
  <c r="B27" i="39"/>
  <c r="C20" i="28"/>
  <c r="B28" i="39"/>
  <c r="C21" i="28"/>
  <c r="B29" i="39"/>
  <c r="C22" i="28"/>
  <c r="B30" i="39"/>
  <c r="C23" i="28"/>
  <c r="B31" i="39"/>
  <c r="C26" i="28"/>
  <c r="B34" i="39"/>
  <c r="C25" i="28"/>
  <c r="B33" i="39"/>
  <c r="C24" i="28"/>
  <c r="B32" i="39"/>
  <c r="C27" i="28"/>
  <c r="B35" i="39"/>
  <c r="C29" i="28"/>
  <c r="B37" i="39"/>
  <c r="C28" i="28"/>
  <c r="B36" i="39"/>
  <c r="C31" i="28"/>
  <c r="B39" i="39"/>
  <c r="C32" i="28"/>
  <c r="B40" i="39"/>
  <c r="C33" i="28"/>
  <c r="B41" i="39"/>
  <c r="C34" i="28"/>
  <c r="B42" i="39"/>
  <c r="C38" i="28"/>
  <c r="B46" i="39"/>
  <c r="C36" i="28"/>
  <c r="B44" i="39"/>
  <c r="C37" i="28"/>
  <c r="B45" i="39"/>
  <c r="C35" i="28"/>
  <c r="B43" i="39"/>
  <c r="C39" i="28"/>
  <c r="B47" i="39"/>
  <c r="C40" i="28"/>
  <c r="B48" i="39"/>
  <c r="C41" i="28"/>
  <c r="B49" i="39"/>
  <c r="C3" i="28"/>
  <c r="B11" i="39" s="1"/>
  <c r="C4" i="27"/>
  <c r="B18" i="38" s="1"/>
  <c r="C5" i="27"/>
  <c r="B19" i="38"/>
  <c r="C6" i="27"/>
  <c r="B20" i="38" s="1"/>
  <c r="C7" i="27"/>
  <c r="B21" i="38"/>
  <c r="C8" i="27"/>
  <c r="B22" i="38" s="1"/>
  <c r="C9" i="27"/>
  <c r="B23" i="38"/>
  <c r="C10" i="27"/>
  <c r="B24" i="38" s="1"/>
  <c r="B25" i="38"/>
  <c r="C12" i="27"/>
  <c r="B26" i="38"/>
  <c r="C13" i="27"/>
  <c r="B27" i="38"/>
  <c r="C14" i="27"/>
  <c r="C15" i="27"/>
  <c r="B28" i="38" s="1"/>
  <c r="C16" i="27"/>
  <c r="B29" i="38"/>
  <c r="C17" i="27"/>
  <c r="B30" i="38" s="1"/>
  <c r="C18" i="27"/>
  <c r="B31" i="38"/>
  <c r="C19" i="27"/>
  <c r="C22" i="27"/>
  <c r="B34" i="38"/>
  <c r="C21" i="27"/>
  <c r="B33" i="38" s="1"/>
  <c r="C20" i="27"/>
  <c r="B32" i="38"/>
  <c r="C23" i="27"/>
  <c r="C26" i="27"/>
  <c r="C25" i="27"/>
  <c r="C24" i="27"/>
  <c r="B35" i="38"/>
  <c r="C27" i="27"/>
  <c r="B36" i="38" s="1"/>
  <c r="C28" i="27"/>
  <c r="B37" i="38"/>
  <c r="C29" i="27"/>
  <c r="C30" i="27"/>
  <c r="B38" i="38" s="1"/>
  <c r="C34" i="27"/>
  <c r="B41" i="38"/>
  <c r="C32" i="27"/>
  <c r="B40" i="38" s="1"/>
  <c r="C33" i="27"/>
  <c r="C31" i="27"/>
  <c r="B39" i="38" s="1"/>
  <c r="C35" i="27"/>
  <c r="C36" i="27"/>
  <c r="C37" i="27"/>
  <c r="C38" i="27"/>
  <c r="C3" i="27"/>
  <c r="C4" i="26"/>
  <c r="B12" i="37"/>
  <c r="C5" i="26"/>
  <c r="B13" i="37"/>
  <c r="C6" i="26"/>
  <c r="B14" i="37"/>
  <c r="C7" i="26"/>
  <c r="B15" i="37"/>
  <c r="C8" i="26"/>
  <c r="B16" i="37"/>
  <c r="C9" i="26"/>
  <c r="B17" i="37"/>
  <c r="C10" i="26"/>
  <c r="B18" i="37"/>
  <c r="C11" i="26"/>
  <c r="B19" i="37"/>
  <c r="C12" i="26"/>
  <c r="B20" i="37"/>
  <c r="C13" i="26"/>
  <c r="B21" i="37"/>
  <c r="C14" i="26"/>
  <c r="B22" i="37"/>
  <c r="C15" i="26"/>
  <c r="B23" i="37"/>
  <c r="C16" i="26"/>
  <c r="B24" i="37"/>
  <c r="C17" i="26"/>
  <c r="B25" i="37"/>
  <c r="C18" i="26"/>
  <c r="B26" i="37"/>
  <c r="C19" i="26"/>
  <c r="B27" i="37"/>
  <c r="C20" i="26"/>
  <c r="B28" i="37"/>
  <c r="C21" i="26"/>
  <c r="B29" i="37"/>
  <c r="C22" i="26"/>
  <c r="B30" i="37"/>
  <c r="C23" i="26"/>
  <c r="B31" i="37"/>
  <c r="C26" i="26"/>
  <c r="B34" i="37"/>
  <c r="C25" i="26"/>
  <c r="B33" i="37"/>
  <c r="C24" i="26"/>
  <c r="B32" i="37"/>
  <c r="C27" i="26"/>
  <c r="B35" i="37"/>
  <c r="C30" i="26"/>
  <c r="B38" i="37"/>
  <c r="C29" i="26"/>
  <c r="B37" i="37"/>
  <c r="C28" i="26"/>
  <c r="B36" i="37"/>
  <c r="C31" i="26"/>
  <c r="B39" i="37"/>
  <c r="C32" i="26"/>
  <c r="B40" i="37"/>
  <c r="C33" i="26"/>
  <c r="B41" i="37"/>
  <c r="C34" i="26"/>
  <c r="B42" i="37"/>
  <c r="C38" i="26"/>
  <c r="B46" i="37"/>
  <c r="C36" i="26"/>
  <c r="B44" i="37"/>
  <c r="C37" i="26"/>
  <c r="B45" i="37"/>
  <c r="C35" i="26"/>
  <c r="B43" i="37"/>
  <c r="C39" i="26"/>
  <c r="B47" i="37"/>
  <c r="C40" i="26"/>
  <c r="B48" i="37"/>
  <c r="C41" i="26"/>
  <c r="B49" i="37"/>
  <c r="C42" i="26"/>
  <c r="B50" i="37"/>
  <c r="C3" i="26"/>
  <c r="C4" i="25"/>
  <c r="B16" i="36"/>
  <c r="C5" i="25"/>
  <c r="B17" i="36" s="1"/>
  <c r="C6" i="25"/>
  <c r="B18" i="36"/>
  <c r="C7" i="25"/>
  <c r="B19" i="36" s="1"/>
  <c r="C8" i="25"/>
  <c r="B20" i="36"/>
  <c r="C9" i="25"/>
  <c r="B21" i="36" s="1"/>
  <c r="C10" i="25"/>
  <c r="B22" i="36"/>
  <c r="C11" i="25"/>
  <c r="B23" i="36" s="1"/>
  <c r="C12" i="25"/>
  <c r="B24" i="36"/>
  <c r="C13" i="25"/>
  <c r="B25" i="36" s="1"/>
  <c r="C14" i="25"/>
  <c r="B26" i="36"/>
  <c r="C15" i="25"/>
  <c r="B27" i="36" s="1"/>
  <c r="C16" i="25"/>
  <c r="B28" i="36"/>
  <c r="C17" i="25"/>
  <c r="B29" i="36" s="1"/>
  <c r="C18" i="25"/>
  <c r="B30" i="36"/>
  <c r="C19" i="25"/>
  <c r="B31" i="36" s="1"/>
  <c r="C20" i="25"/>
  <c r="B32" i="36"/>
  <c r="C21" i="25"/>
  <c r="B33" i="36" s="1"/>
  <c r="C22" i="25"/>
  <c r="B34" i="36"/>
  <c r="C23" i="25"/>
  <c r="B35" i="36" s="1"/>
  <c r="C26" i="25"/>
  <c r="B38" i="36"/>
  <c r="C25" i="25"/>
  <c r="B37" i="36" s="1"/>
  <c r="C24" i="25"/>
  <c r="B36" i="36"/>
  <c r="C27" i="25"/>
  <c r="B39" i="36" s="1"/>
  <c r="C30" i="25"/>
  <c r="B42" i="36"/>
  <c r="C29" i="25"/>
  <c r="B41" i="36" s="1"/>
  <c r="C28" i="25"/>
  <c r="B40" i="36"/>
  <c r="C31" i="25"/>
  <c r="B43" i="36" s="1"/>
  <c r="C32" i="25"/>
  <c r="B44" i="36"/>
  <c r="C33" i="25"/>
  <c r="B45" i="36" s="1"/>
  <c r="C34" i="25"/>
  <c r="B46" i="36"/>
  <c r="C38" i="25"/>
  <c r="B50" i="36" s="1"/>
  <c r="C36" i="25"/>
  <c r="B48" i="36"/>
  <c r="C37" i="25"/>
  <c r="B49" i="36" s="1"/>
  <c r="C35" i="25"/>
  <c r="B47" i="36"/>
  <c r="C39" i="25"/>
  <c r="B51" i="36" s="1"/>
  <c r="C41" i="25"/>
  <c r="B53" i="36"/>
  <c r="C40" i="25"/>
  <c r="B52" i="36" s="1"/>
  <c r="C44" i="25"/>
  <c r="B56" i="36"/>
  <c r="C4" i="24"/>
  <c r="B16" i="35" s="1"/>
  <c r="C5" i="24"/>
  <c r="B17" i="35"/>
  <c r="C6" i="24"/>
  <c r="B18" i="35" s="1"/>
  <c r="C7" i="24"/>
  <c r="B19" i="35"/>
  <c r="C8" i="24"/>
  <c r="B20" i="35" s="1"/>
  <c r="C9" i="24"/>
  <c r="B21" i="35"/>
  <c r="C10" i="24"/>
  <c r="B22" i="35" s="1"/>
  <c r="C11" i="24"/>
  <c r="B23" i="35"/>
  <c r="C12" i="24"/>
  <c r="B24" i="35" s="1"/>
  <c r="C13" i="24"/>
  <c r="B25" i="35"/>
  <c r="C14" i="24"/>
  <c r="B26" i="35" s="1"/>
  <c r="C15" i="24"/>
  <c r="B27" i="35"/>
  <c r="C16" i="24"/>
  <c r="B28" i="35" s="1"/>
  <c r="C17" i="24"/>
  <c r="B29" i="35"/>
  <c r="C18" i="24"/>
  <c r="B30" i="35" s="1"/>
  <c r="C19" i="24"/>
  <c r="B31" i="35"/>
  <c r="C20" i="24"/>
  <c r="B32" i="35" s="1"/>
  <c r="C21" i="24"/>
  <c r="B33" i="35"/>
  <c r="C22" i="24"/>
  <c r="B34" i="35" s="1"/>
  <c r="C23" i="24"/>
  <c r="B35" i="35"/>
  <c r="C26" i="24"/>
  <c r="B38" i="35" s="1"/>
  <c r="C25" i="24"/>
  <c r="B37" i="35"/>
  <c r="C24" i="24"/>
  <c r="B36" i="35" s="1"/>
  <c r="C27" i="24"/>
  <c r="B39" i="35"/>
  <c r="C30" i="24"/>
  <c r="B42" i="35" s="1"/>
  <c r="C29" i="24"/>
  <c r="B41" i="35"/>
  <c r="C28" i="24"/>
  <c r="B40" i="35" s="1"/>
  <c r="C31" i="24"/>
  <c r="B43" i="35"/>
  <c r="C32" i="24"/>
  <c r="B44" i="35" s="1"/>
  <c r="C33" i="24"/>
  <c r="B45" i="35"/>
  <c r="C34" i="24"/>
  <c r="B46" i="35" s="1"/>
  <c r="C38" i="24"/>
  <c r="B50" i="35"/>
  <c r="C36" i="24"/>
  <c r="B48" i="35" s="1"/>
  <c r="C37" i="24"/>
  <c r="B49" i="35"/>
  <c r="C35" i="24"/>
  <c r="B47" i="35" s="1"/>
  <c r="C39" i="24"/>
  <c r="B51" i="35"/>
  <c r="C41" i="24"/>
  <c r="B53" i="35" s="1"/>
  <c r="C40" i="24"/>
  <c r="B52" i="35"/>
  <c r="C44" i="24"/>
  <c r="B56" i="35" s="1"/>
  <c r="C4" i="23"/>
  <c r="B16" i="32"/>
  <c r="C5" i="23"/>
  <c r="B17" i="32" s="1"/>
  <c r="C6" i="23"/>
  <c r="B18" i="32"/>
  <c r="C7" i="23"/>
  <c r="B19" i="32" s="1"/>
  <c r="C8" i="23"/>
  <c r="B20" i="32"/>
  <c r="C9" i="23"/>
  <c r="B21" i="32" s="1"/>
  <c r="C10" i="23"/>
  <c r="B22" i="32"/>
  <c r="C11" i="23"/>
  <c r="B23" i="32" s="1"/>
  <c r="C12" i="23"/>
  <c r="B24" i="32"/>
  <c r="C13" i="23"/>
  <c r="B25" i="32" s="1"/>
  <c r="C14" i="23"/>
  <c r="B26" i="32"/>
  <c r="C15" i="23"/>
  <c r="B27" i="32" s="1"/>
  <c r="C16" i="23"/>
  <c r="B28" i="32"/>
  <c r="C17" i="23"/>
  <c r="B29" i="32" s="1"/>
  <c r="C18" i="23"/>
  <c r="B30" i="32"/>
  <c r="C19" i="23"/>
  <c r="B31" i="32" s="1"/>
  <c r="C20" i="23"/>
  <c r="B32" i="32"/>
  <c r="C21" i="23"/>
  <c r="B33" i="32" s="1"/>
  <c r="C22" i="23"/>
  <c r="B34" i="32"/>
  <c r="C23" i="23"/>
  <c r="B35" i="32" s="1"/>
  <c r="C26" i="23"/>
  <c r="B38" i="32"/>
  <c r="C25" i="23"/>
  <c r="B37" i="32" s="1"/>
  <c r="C24" i="23"/>
  <c r="B36" i="32"/>
  <c r="C27" i="23"/>
  <c r="B39" i="32" s="1"/>
  <c r="C30" i="23"/>
  <c r="B42" i="32"/>
  <c r="C29" i="23"/>
  <c r="B41" i="32" s="1"/>
  <c r="C28" i="23"/>
  <c r="B40" i="32"/>
  <c r="C31" i="23"/>
  <c r="B43" i="32" s="1"/>
  <c r="C32" i="23"/>
  <c r="B44" i="32"/>
  <c r="C33" i="23"/>
  <c r="B45" i="32" s="1"/>
  <c r="C34" i="23"/>
  <c r="B46" i="32"/>
  <c r="C38" i="23"/>
  <c r="B50" i="32" s="1"/>
  <c r="C36" i="23"/>
  <c r="B48" i="32"/>
  <c r="C37" i="23"/>
  <c r="B49" i="32" s="1"/>
  <c r="C35" i="23"/>
  <c r="B47" i="32"/>
  <c r="C39" i="23"/>
  <c r="B51" i="32" s="1"/>
  <c r="C41" i="23"/>
  <c r="B53" i="32"/>
  <c r="C40" i="23"/>
  <c r="B52" i="32"/>
  <c r="C44" i="23"/>
  <c r="B56" i="32"/>
  <c r="C4" i="21"/>
  <c r="B14" i="13"/>
  <c r="C5" i="21"/>
  <c r="B15" i="13"/>
  <c r="C6" i="21"/>
  <c r="B16" i="13"/>
  <c r="C7" i="21"/>
  <c r="B17" i="13"/>
  <c r="C8" i="21"/>
  <c r="B18" i="13"/>
  <c r="C9" i="21"/>
  <c r="B19" i="13"/>
  <c r="C10" i="21"/>
  <c r="B20" i="13"/>
  <c r="C11" i="21"/>
  <c r="B21" i="13"/>
  <c r="C12" i="21"/>
  <c r="B22" i="13"/>
  <c r="C13" i="21"/>
  <c r="B23" i="13"/>
  <c r="C14" i="21"/>
  <c r="B24" i="13"/>
  <c r="C15" i="21"/>
  <c r="B25" i="13"/>
  <c r="C16" i="21"/>
  <c r="B26" i="13"/>
  <c r="C17" i="21"/>
  <c r="B27" i="13"/>
  <c r="C18" i="21"/>
  <c r="B28" i="13"/>
  <c r="C19" i="21"/>
  <c r="B29" i="13"/>
  <c r="C20" i="21"/>
  <c r="B30" i="13"/>
  <c r="C21" i="21"/>
  <c r="B31" i="13"/>
  <c r="C22" i="21"/>
  <c r="B32" i="13"/>
  <c r="C23" i="21"/>
  <c r="C26" i="21"/>
  <c r="B36" i="13"/>
  <c r="C25" i="21"/>
  <c r="B35" i="13" s="1"/>
  <c r="C24" i="21"/>
  <c r="B34" i="13"/>
  <c r="C27" i="21"/>
  <c r="B37" i="13" s="1"/>
  <c r="C30" i="21"/>
  <c r="B40" i="13"/>
  <c r="B39" i="13"/>
  <c r="C28" i="21"/>
  <c r="B38" i="13" s="1"/>
  <c r="C31" i="21"/>
  <c r="B41" i="13"/>
  <c r="C32" i="21"/>
  <c r="B42" i="13" s="1"/>
  <c r="C33" i="21"/>
  <c r="B43" i="13"/>
  <c r="C34" i="21"/>
  <c r="B44" i="13"/>
  <c r="C38" i="21"/>
  <c r="B48" i="13"/>
  <c r="C36" i="21"/>
  <c r="B46" i="13"/>
  <c r="C37" i="21"/>
  <c r="B47" i="13"/>
  <c r="C35" i="21"/>
  <c r="B45" i="13"/>
  <c r="C39" i="21"/>
  <c r="B49" i="13"/>
  <c r="C40" i="21"/>
  <c r="B50" i="13"/>
  <c r="C41" i="21"/>
  <c r="B51" i="13"/>
  <c r="C44" i="21"/>
  <c r="B54" i="13"/>
  <c r="F17" i="38"/>
  <c r="F11" i="37"/>
  <c r="I15" i="36"/>
  <c r="I15" i="32"/>
  <c r="H15" i="36"/>
  <c r="G13" i="13"/>
  <c r="H13" i="13"/>
  <c r="E17" i="38"/>
  <c r="E11" i="37"/>
  <c r="H15" i="35"/>
  <c r="H15" i="32"/>
  <c r="A15" i="32"/>
  <c r="C15" i="32"/>
  <c r="D15" i="32"/>
  <c r="E15" i="32"/>
  <c r="C3" i="24"/>
  <c r="B15" i="35" s="1"/>
  <c r="B11" i="21"/>
  <c r="E11" i="39"/>
  <c r="F11" i="39"/>
  <c r="F53" i="39" s="1"/>
  <c r="F54" i="39" s="1"/>
  <c r="A11" i="39"/>
  <c r="B17" i="38"/>
  <c r="A17" i="38"/>
  <c r="B11" i="37"/>
  <c r="A11" i="37"/>
  <c r="E15" i="36"/>
  <c r="D15" i="36"/>
  <c r="C15" i="36"/>
  <c r="C3" i="25"/>
  <c r="B15" i="36"/>
  <c r="A15" i="36"/>
  <c r="E15" i="35"/>
  <c r="D15" i="35"/>
  <c r="C15" i="35"/>
  <c r="A15" i="35"/>
  <c r="C3" i="23"/>
  <c r="B15" i="32" s="1"/>
  <c r="C13" i="13"/>
  <c r="B4" i="21"/>
  <c r="B5" i="21"/>
  <c r="B6" i="2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5" i="21"/>
  <c r="B27" i="21"/>
  <c r="B29" i="21"/>
  <c r="B31" i="21"/>
  <c r="B32" i="21"/>
  <c r="B33" i="21"/>
  <c r="B34" i="21"/>
  <c r="B36" i="21"/>
  <c r="B37" i="21"/>
  <c r="B39" i="21"/>
  <c r="B44" i="21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8" i="20"/>
  <c r="E1" i="20"/>
  <c r="C3" i="21"/>
  <c r="B13" i="13" s="1"/>
  <c r="B3" i="28"/>
  <c r="B3" i="27"/>
  <c r="B3" i="26"/>
  <c r="B3" i="25"/>
  <c r="B3" i="24"/>
  <c r="B3" i="23"/>
  <c r="B3" i="21"/>
  <c r="A13" i="13"/>
  <c r="F53" i="37"/>
  <c r="F54" i="37" s="1"/>
  <c r="H55" i="13" l="1"/>
  <c r="H56" i="13" s="1"/>
  <c r="I57" i="35"/>
  <c r="I58" i="35" s="1"/>
  <c r="I57" i="36"/>
  <c r="I58" i="36" s="1"/>
  <c r="I57" i="32"/>
  <c r="I58" i="32" s="1"/>
  <c r="F42" i="38"/>
  <c r="F43" i="38" s="1"/>
</calcChain>
</file>

<file path=xl/sharedStrings.xml><?xml version="1.0" encoding="utf-8"?>
<sst xmlns="http://schemas.openxmlformats.org/spreadsheetml/2006/main" count="935" uniqueCount="307">
  <si>
    <t>1 crayon à papier HB</t>
  </si>
  <si>
    <t>1 taille-crayon</t>
  </si>
  <si>
    <t>1 bâtonnet de colle</t>
  </si>
  <si>
    <t>1 paire de ciseaux</t>
  </si>
  <si>
    <t>1 gomme</t>
  </si>
  <si>
    <t>1 compas</t>
  </si>
  <si>
    <t>1 équerre</t>
  </si>
  <si>
    <t>1 pinceau rond n° 14</t>
  </si>
  <si>
    <t>Histoire - Géographie</t>
  </si>
  <si>
    <t>1 chemise à rabats avec élastiques</t>
  </si>
  <si>
    <t>Mathématiques</t>
  </si>
  <si>
    <t>Technologie</t>
  </si>
  <si>
    <t>Anglais</t>
  </si>
  <si>
    <t>Allemand</t>
  </si>
  <si>
    <t>1 cahier de brouillon</t>
  </si>
  <si>
    <t>Français</t>
  </si>
  <si>
    <t>1 paire de chaussures de sport</t>
  </si>
  <si>
    <t>1 pantalon de survêtement ou 1 short</t>
  </si>
  <si>
    <t>1 sweat de sport ou veste de survêtement</t>
  </si>
  <si>
    <t>1 tee-shirt de rechange</t>
  </si>
  <si>
    <t>1 petite veste de pluie (coupe-vent)</t>
  </si>
  <si>
    <t>Musique</t>
  </si>
  <si>
    <t>Education physique et sportive</t>
  </si>
  <si>
    <t>Fournitures à acheter dans le commerce :</t>
  </si>
  <si>
    <t>1 cahier 96 pages 24x32 grands carreaux sans spirales</t>
  </si>
  <si>
    <t>2 cahiers 96 pages 24x32 grands carreaux sans spirales</t>
  </si>
  <si>
    <t>1 crayon effaceur et réécrit</t>
  </si>
  <si>
    <t>1 paquet de copies doubles perforées grands carreaux - grand format</t>
  </si>
  <si>
    <t>1 chemise à rabat avec élastiques pour les contrôles</t>
  </si>
  <si>
    <t>1 pochette de quatre feutres fluo</t>
  </si>
  <si>
    <t>Equipement par matière :</t>
  </si>
  <si>
    <r>
      <t>Equipement commun à toutes les matières</t>
    </r>
    <r>
      <rPr>
        <b/>
        <u/>
        <sz val="10"/>
        <rFont val="Arial"/>
        <family val="2"/>
      </rPr>
      <t xml:space="preserve"> :</t>
    </r>
  </si>
  <si>
    <t>Arts plastiques</t>
  </si>
  <si>
    <t>1 paquet feuilles Canson 24 x 32 - 200 g</t>
  </si>
  <si>
    <t>1 boîte de 12 crayons de couleur</t>
  </si>
  <si>
    <t>Gouache 3 couleurs primaires + noir et blanc</t>
  </si>
  <si>
    <t xml:space="preserve">   . 1 trousse</t>
  </si>
  <si>
    <t>Education civique</t>
  </si>
  <si>
    <t xml:space="preserve">   . 1 stylo plume + cartouches bleues</t>
  </si>
  <si>
    <t>1 paquet de feuilles simples grands carreaux - grand format</t>
  </si>
  <si>
    <t>Latin</t>
  </si>
  <si>
    <t>Physique</t>
  </si>
  <si>
    <t>1 paquet de copies doubles perforées petits carreaux - grand format</t>
  </si>
  <si>
    <t>Espagnol</t>
  </si>
  <si>
    <t>1 paquet de copies simples grands carreaux - grand format</t>
  </si>
  <si>
    <t>Sciences de la Vie</t>
  </si>
  <si>
    <t>et de la Terre</t>
  </si>
  <si>
    <t>DESCRIPTION</t>
  </si>
  <si>
    <t>COMMUN</t>
  </si>
  <si>
    <t>ARTS PLASTIQUES</t>
  </si>
  <si>
    <t xml:space="preserve">HISTOIRE-GEOGRAPHIE-EDUCATION CIVIQUE </t>
  </si>
  <si>
    <t>MATHEMATIQUES</t>
  </si>
  <si>
    <t xml:space="preserve">SCIENCES DE LA VIE </t>
  </si>
  <si>
    <t>TECHNOLOGIE</t>
  </si>
  <si>
    <t>MUSIQUE</t>
  </si>
  <si>
    <t>ANGLAIS</t>
  </si>
  <si>
    <t>FRANCAIS</t>
  </si>
  <si>
    <t>REF COOP</t>
  </si>
  <si>
    <t>ESPAGNOL (OPTION)</t>
  </si>
  <si>
    <t>ALLEMAND (OPTION)</t>
  </si>
  <si>
    <t>PHYSIQUE</t>
  </si>
  <si>
    <t>LATIN (OPTION)</t>
  </si>
  <si>
    <t xml:space="preserve">HISTOIRE-GEO-EDUCATION CIVIQUE </t>
  </si>
  <si>
    <t>ATELIER CONSTRUCTION MECANIQUE</t>
  </si>
  <si>
    <t>QTE MAXI</t>
  </si>
  <si>
    <t>TOTAL COMMANDE</t>
  </si>
  <si>
    <t>QTE DEM</t>
  </si>
  <si>
    <t xml:space="preserve">TOTAL </t>
  </si>
  <si>
    <t>PRIX  / UNITE</t>
  </si>
  <si>
    <t xml:space="preserve">HISTOIRE-GEO-EDUC. CIVIQUE </t>
  </si>
  <si>
    <t>EMETTEUR CHEQUE</t>
  </si>
  <si>
    <t>LISTE DES FOURNITURES PAR MATIERES ET OPTIONS</t>
  </si>
  <si>
    <t>REF</t>
  </si>
  <si>
    <t xml:space="preserve"> Crayon à papier HB</t>
  </si>
  <si>
    <t xml:space="preserve"> Gomme blanche</t>
  </si>
  <si>
    <t xml:space="preserve"> Crayon effaceur et réécrit</t>
  </si>
  <si>
    <t xml:space="preserve"> Pochette 4 feutres fluo</t>
  </si>
  <si>
    <t>Ref Coop</t>
  </si>
  <si>
    <t>1 lot de 4 stylos (1 bleu - 1 noir - 1 rouge - 1 vert)</t>
  </si>
  <si>
    <t xml:space="preserve">   . 1 ruban adhesif</t>
  </si>
  <si>
    <t xml:space="preserve"> 1 crayon effaceur et réécrit</t>
  </si>
  <si>
    <t xml:space="preserve">   . 1 stylo plume avec cartouche bleues</t>
  </si>
  <si>
    <t>QTE MIN</t>
  </si>
  <si>
    <t>QTE MAX</t>
  </si>
  <si>
    <t>+1</t>
  </si>
  <si>
    <t>+2</t>
  </si>
  <si>
    <t>OPT LATIN</t>
  </si>
  <si>
    <t>OPT ALLEMAND</t>
  </si>
  <si>
    <t>OPT ESPAGNOL</t>
  </si>
  <si>
    <t>Fourniture</t>
  </si>
  <si>
    <t>non</t>
  </si>
  <si>
    <t>proposée</t>
  </si>
  <si>
    <t>par</t>
  </si>
  <si>
    <t>Coopérative</t>
  </si>
  <si>
    <t>A2009</t>
  </si>
  <si>
    <t>TELEPHONE (Obligatoire)</t>
  </si>
  <si>
    <t>QTE MAXI : La quantité totale pour TOUTES les matières HORS OPTIONS</t>
  </si>
  <si>
    <t xml:space="preserve">NOM    ELEVE                                       PRENOM </t>
  </si>
  <si>
    <t>PAIEMENT (Chèque / Espèces)</t>
  </si>
  <si>
    <t xml:space="preserve">   . 1 répertoire alphabétique 17*22 100 pages</t>
  </si>
  <si>
    <t>1 pinceau brosse n° 14</t>
  </si>
  <si>
    <t>Fournitures</t>
  </si>
  <si>
    <t>proposées</t>
  </si>
  <si>
    <t>par la</t>
  </si>
  <si>
    <t xml:space="preserve">   . 1 blouse de coton pour sciences physiques</t>
  </si>
  <si>
    <t>1  pinceau brosse n° 14</t>
  </si>
  <si>
    <t>1 rouleau couvre livre transparent à,70x2m</t>
  </si>
  <si>
    <t>1 cahier 96 pages 24x32 petits carreaux</t>
  </si>
  <si>
    <t>Nom de l'élève</t>
  </si>
  <si>
    <t>Prénom</t>
  </si>
  <si>
    <t xml:space="preserve">                        ALLEMAND   (O/N)                                                                   </t>
  </si>
  <si>
    <t xml:space="preserve"> ESPAGNOL  (O/N)</t>
  </si>
  <si>
    <t>LISTE COMPLETE sans option (cocher la case)</t>
  </si>
  <si>
    <t>LISTE COMPLETE option allemand (cocher la case)</t>
  </si>
  <si>
    <t>LISTE COMPLETE option espagnol (cocher la case)</t>
  </si>
  <si>
    <t xml:space="preserve"> Porte-mine 0,5 mm</t>
  </si>
  <si>
    <t>LATIN 
(0/N)</t>
  </si>
  <si>
    <t>avec option latin</t>
  </si>
  <si>
    <t>mot de passe</t>
  </si>
  <si>
    <t>jules</t>
  </si>
  <si>
    <t xml:space="preserve">   . 1 cle USB</t>
  </si>
  <si>
    <t>1 paire de lunettes de natation</t>
  </si>
  <si>
    <t>de la natation</t>
  </si>
  <si>
    <t xml:space="preserve">1 slip ou shorty de bain ou1 maillot de bain permettant la pratique </t>
  </si>
  <si>
    <r>
      <t>1 cahier 96 pages 24x32 petits carreaux (</t>
    </r>
    <r>
      <rPr>
        <b/>
        <sz val="8"/>
        <rFont val="Arial"/>
        <family val="2"/>
      </rPr>
      <t>reprendre celui de l'an passé</t>
    </r>
    <r>
      <rPr>
        <sz val="8"/>
        <rFont val="Arial"/>
        <family val="2"/>
      </rPr>
      <t>)</t>
    </r>
  </si>
  <si>
    <t>4 crayons de couleurs</t>
  </si>
  <si>
    <t>1 paquet de feuilles simples petits carreaux - grand format</t>
  </si>
  <si>
    <t>1 protège-cahier vert - grand format</t>
  </si>
  <si>
    <t>Classeur rigide Rouge dos 45 mm - grand format</t>
  </si>
  <si>
    <t>Classeur rigide Noir dos 45 mm - grand format</t>
  </si>
  <si>
    <t xml:space="preserve"> Classeur rigide Bleu dos 45 mm - grand format</t>
  </si>
  <si>
    <t>20 pochettes transparentes - grand format</t>
  </si>
  <si>
    <t>1 maillot de bain permettant la pratique de la natation</t>
  </si>
  <si>
    <t>30 pochettes plastiques transparentes - grand format</t>
  </si>
  <si>
    <t>2 protége-cahiers rouges - grand format</t>
  </si>
  <si>
    <t>2 protége-cahiers oranges - grand format</t>
  </si>
  <si>
    <t>2 protége-cahiers verts - grand format</t>
  </si>
  <si>
    <t>50 pochettes transparentes - grand format</t>
  </si>
  <si>
    <t>Jeu de douze intercalaires format pour pochettes plastiques</t>
  </si>
  <si>
    <t>1 jeu de 6 intercalaires format pour pochettes plastiques</t>
  </si>
  <si>
    <t>1 porte-mine 0,5 mm</t>
  </si>
  <si>
    <t>1 lot de mines 0,5 mm</t>
  </si>
  <si>
    <t>1 règle 30 cm souple</t>
  </si>
  <si>
    <t>QTE DEM : La quantité totale pour les matières et options de l'éléve</t>
  </si>
  <si>
    <t>QTE DEM : La quantité totale  pour les matières et options de l'éléve</t>
  </si>
  <si>
    <r>
      <t xml:space="preserve">Merci donc de calculer le montant de votre commande  et 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</si>
  <si>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</si>
  <si>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 xml:space="preserve">. 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</si>
  <si>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</si>
  <si>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(protège cahier) en entourant vos choix dans la liste (fonction des options langues choisies).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</si>
  <si>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</si>
  <si>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</si>
  <si>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t>Veuillez compléter la liste en précisant les quantités que vous souhaitez acheter par rapport à la liste des fournitures demandées par matière. Attention la quantité devra toujours être inférieure ou égale à la quantité maximale.</t>
  </si>
  <si>
    <t xml:space="preserve"> Taille-crayon métal un trou</t>
  </si>
  <si>
    <t xml:space="preserve"> Bâtonnet de colle UHU Tube 8 g</t>
  </si>
  <si>
    <t xml:space="preserve"> Paire de ciseaux 13 cm</t>
  </si>
  <si>
    <t xml:space="preserve"> Equerre 15 cm plastique</t>
  </si>
  <si>
    <t xml:space="preserve"> Lot de 4 stylos (1 Noir 1 Bleu 1 Rouge 1 Vert)</t>
  </si>
  <si>
    <t xml:space="preserve"> Lot de mines HB 0,5 mm</t>
  </si>
  <si>
    <t>2 protège-cahiers mauves - grand format</t>
  </si>
  <si>
    <t>liste_0</t>
  </si>
  <si>
    <t xml:space="preserve">liste_1 </t>
  </si>
  <si>
    <t>liste_2</t>
  </si>
  <si>
    <t>liste_3</t>
  </si>
  <si>
    <t>liste_4</t>
  </si>
  <si>
    <t>liste_5</t>
  </si>
  <si>
    <t>liste_6</t>
  </si>
  <si>
    <t>liste_7</t>
  </si>
  <si>
    <t>liste_8</t>
  </si>
  <si>
    <t>liste_9</t>
  </si>
  <si>
    <t>liste_10</t>
  </si>
  <si>
    <t>Histoire-géographie</t>
  </si>
  <si>
    <t>SVT-Physique-</t>
  </si>
  <si>
    <t>1 lot de mines 0,5 mm HB</t>
  </si>
  <si>
    <t>Histoire-Géographie</t>
  </si>
  <si>
    <t xml:space="preserve">   . 1 calculatrice scientifique </t>
  </si>
  <si>
    <t xml:space="preserve">   . 1 calculatrice scientifique</t>
  </si>
  <si>
    <t>Chèque</t>
  </si>
  <si>
    <t>Oui</t>
  </si>
  <si>
    <t>Non</t>
  </si>
  <si>
    <t>Espèce</t>
  </si>
  <si>
    <t>Choix_des_options</t>
  </si>
  <si>
    <t>+2 R</t>
  </si>
  <si>
    <t>+2 Or</t>
  </si>
  <si>
    <t>+2 V</t>
  </si>
  <si>
    <t>LISTE COMPLETE (cocher la case)</t>
  </si>
  <si>
    <t>1 boîte de 12 crayons feutre</t>
  </si>
  <si>
    <t>1 lot de 100 pochettes transparentes</t>
  </si>
  <si>
    <t>3 jeux de 6 intercalaires format pour pochettes plastique</t>
  </si>
  <si>
    <t>2 paquet de feuilles simples grands carreaux - grand format</t>
  </si>
  <si>
    <t xml:space="preserve">   . Œillets pour classeur</t>
  </si>
  <si>
    <t xml:space="preserve">   . Agenda papier</t>
  </si>
  <si>
    <t>REGLT</t>
  </si>
  <si>
    <t xml:space="preserve">QTE MAXI : La quantité totale pour TOUTES les matières </t>
  </si>
  <si>
    <t>QTE DEM : La quantité demandée par matière</t>
  </si>
  <si>
    <t>QTE MAXI : La quantité totale pour TOUTES les matières</t>
  </si>
  <si>
    <r>
      <t xml:space="preserve">Merci donc de calculer le montant de votre commande  et  établir votre chéque à l'ordre de la COOPERATIVE SCOLAIRE DU COLLEGE JULES FERRY </t>
    </r>
    <r>
      <rPr>
        <b/>
        <sz val="10"/>
        <rFont val="Arial"/>
        <family val="2"/>
      </rPr>
      <t>(le chéque sera débité après le retrait des fournitures). Vous pouvez télécharger un fichier excel du bon de commande sur le site du collège.</t>
    </r>
  </si>
  <si>
    <r>
      <t xml:space="preserve"> Classeur souple Vert dos 20</t>
    </r>
    <r>
      <rPr>
        <sz val="10"/>
        <rFont val="Arial"/>
      </rPr>
      <t xml:space="preserve"> mm - grand format</t>
    </r>
  </si>
  <si>
    <r>
      <t xml:space="preserve"> Classeur rigide Vert dos 45 </t>
    </r>
    <r>
      <rPr>
        <sz val="10"/>
        <rFont val="Arial"/>
      </rPr>
      <t>mm - grand format</t>
    </r>
  </si>
  <si>
    <t>ESPAGNOL  (O/N)</t>
  </si>
  <si>
    <t xml:space="preserve">ALLEMAND   (O/N)                                                                   </t>
  </si>
  <si>
    <t>3 chemises à rabat avec élastiques (2 pour les contrôles et 1 pour l'aide personnalisée)</t>
  </si>
  <si>
    <t xml:space="preserve">   . 1 agenda</t>
  </si>
  <si>
    <t xml:space="preserve">   . 1 casque ou bouchons anti-bruit (Musique)</t>
  </si>
  <si>
    <t xml:space="preserve">   . 1 crayon à papier 2H</t>
  </si>
  <si>
    <t xml:space="preserve">   . 1 cadenas avec 2 clés</t>
  </si>
  <si>
    <t>1 classeur souple vert grand format - dos 20 mm petits anneaux</t>
  </si>
  <si>
    <t>1 classeur rigide noir grand format - dos 45 mm</t>
  </si>
  <si>
    <t>1 classeur rigide bleu grand format - dos 45 mm</t>
  </si>
  <si>
    <t>1 classeur rigide rouge - grand format - dos 45 mm</t>
  </si>
  <si>
    <t>1 classeur rigide vert - grand format - dos 45 mm</t>
  </si>
  <si>
    <t>1 classeur rigide bleu - grand format - dos 45 mm</t>
  </si>
  <si>
    <t xml:space="preserve">1 classeur rigide noir grand format - dos 45 mm </t>
  </si>
  <si>
    <t>1 classeur rigide rouge grand format - dos 45 mm</t>
  </si>
  <si>
    <t>1 classeur rigide vert grand format - dos 45 mm</t>
  </si>
  <si>
    <t>2 classeurs rigides rouges grand format - dos 45 mm</t>
  </si>
  <si>
    <r>
      <t xml:space="preserve">1 classeur rigide Vert grand format - dos 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mm</t>
    </r>
  </si>
  <si>
    <t xml:space="preserve">   . 1 calculatrice simple</t>
  </si>
  <si>
    <t xml:space="preserve">   . 1 feutre effacable noir pour ardoise</t>
  </si>
  <si>
    <r>
      <t xml:space="preserve">  </t>
    </r>
    <r>
      <rPr>
        <sz val="8"/>
        <rFont val="Arial"/>
        <family val="2"/>
      </rPr>
      <t>. 1 paquet de feuilles d'imprimantes A4 (Arts plastiques + SVT)</t>
    </r>
  </si>
  <si>
    <t>1 paquet de feuilles Canson 24 x 32 - 200 g</t>
  </si>
  <si>
    <t xml:space="preserve"> Protège documents noir 30 pochettes (60 pages) - grand format</t>
  </si>
  <si>
    <t>1 protège documents noir 30 pochettes</t>
  </si>
  <si>
    <t>1 protège documents noir 30 pochettes - grand format</t>
  </si>
  <si>
    <t>Rouleau couvre livres 0,7x2m plastique transparent</t>
  </si>
  <si>
    <t xml:space="preserve"> Cahier cours 24x32 grands carreaux - 90g</t>
  </si>
  <si>
    <t xml:space="preserve"> Paquet de feuilles Canson 24x32 - 200 g</t>
  </si>
  <si>
    <t xml:space="preserve"> Cahier cours 24x32 petits carreaux - 90g </t>
  </si>
  <si>
    <t>Paquet de feuilles simples perforées grands carreaux - grand format</t>
  </si>
  <si>
    <t>Paquet de copies doubles perforées grands.carreaux - grand format</t>
  </si>
  <si>
    <t>Paquet de feuilles simples perforées petits carreaux - grand format</t>
  </si>
  <si>
    <t>Paquet de copies doubles perforées petits carreaux - grand format</t>
  </si>
  <si>
    <t xml:space="preserve"> Cahier de brouillon 100 pages</t>
  </si>
  <si>
    <t xml:space="preserve"> Chemise à rabat cartonnée avec élastique (verte, bleue, rouge)</t>
  </si>
  <si>
    <t xml:space="preserve">   . 1 clé USB</t>
  </si>
  <si>
    <t>2 protège-cahiers noirs - grand format</t>
  </si>
  <si>
    <t>+2 N</t>
  </si>
  <si>
    <t xml:space="preserve">   . 1 paquet de papier millimétré (Mathématiques)</t>
  </si>
  <si>
    <t xml:space="preserve">   . 1 mètre à ruban de 3 mètres (Atelier)</t>
  </si>
  <si>
    <t xml:space="preserve">   . 1 paire de gants de manutention (Atelier)</t>
  </si>
  <si>
    <t xml:space="preserve">   . 1 combinaison de travail (Atelier)</t>
  </si>
  <si>
    <t xml:space="preserve">   . 1 paire de chaussures de sécurité (Atelier)</t>
  </si>
  <si>
    <t xml:space="preserve">   . 1 réglet métallique de 20 cm (Atelier)</t>
  </si>
  <si>
    <t xml:space="preserve"> Lot de 100 pochettes transparentes perforées- grand format</t>
  </si>
  <si>
    <t>Jeu de six intercalaires pour pochettes plastiques - grand format</t>
  </si>
  <si>
    <t>Jeu de douze intercalaires pour pochettes plastiques - grand format</t>
  </si>
  <si>
    <t xml:space="preserve">   . 1 semainier 21 x 27 cm </t>
  </si>
  <si>
    <t>1 règle 30 cm plastique rigide</t>
  </si>
  <si>
    <t>100 pochettes transparentes - grand format</t>
  </si>
  <si>
    <t xml:space="preserve">   . 1 semainier 21 x 27 cm</t>
  </si>
  <si>
    <t xml:space="preserve">   . 1 dictionnaire de Français</t>
  </si>
  <si>
    <t>1 gourde</t>
  </si>
  <si>
    <t>1 rouleau couvre livre transparent 0,70x2m</t>
  </si>
  <si>
    <t xml:space="preserve">Education physique </t>
  </si>
  <si>
    <t>et sportive</t>
  </si>
  <si>
    <t>Education physique</t>
  </si>
  <si>
    <t xml:space="preserve"> et sportive</t>
  </si>
  <si>
    <t xml:space="preserve"> Règle 30 cm plastique rigide</t>
  </si>
  <si>
    <t xml:space="preserve">Etui 10 mines compas 2mm </t>
  </si>
  <si>
    <t>Classeur souple Bleu dos 20 mm - grand format</t>
  </si>
  <si>
    <t>Feutre noir pour ardoise blanche</t>
  </si>
  <si>
    <t>1 feutre pour ardoise blanche</t>
  </si>
  <si>
    <t>100 pochettes plastiques transparentes - grand format</t>
  </si>
  <si>
    <t>Etui 10 mines compas 2mm</t>
  </si>
  <si>
    <t>100 pochettes plastique - grand format</t>
  </si>
  <si>
    <t xml:space="preserve">   . 1 règle 20 cm plastique rigide</t>
  </si>
  <si>
    <t xml:space="preserve"> Compas </t>
  </si>
  <si>
    <t>COLLEGE JULES FERRY : LISTE DES FOURNITURES (CLASSES 6ème) - Année 2018/2019</t>
  </si>
  <si>
    <t>COLLEGE JULES FERRY : LISTE DES FOURNITURES (CLASSES 5ème) - Année 2018/2019</t>
  </si>
  <si>
    <t>COLLEGE JULES FERRY : LISTE DES FOURNITURES (CLASSES 4ème) - Année 20118/2019</t>
  </si>
  <si>
    <t>COLLEGE JULES FERRY : LISTE DES FOURNITURES (CLASSES 3ème) - Année 2018/2019</t>
  </si>
  <si>
    <t>COLLEGE JULES FERRY : LISTE DES FOURNITURES (CLASSES 6ème SEGPA /5ème SEGPA) Année 2018/2019</t>
  </si>
  <si>
    <t>COLLEGE JULES FERRY : LISTE DES FOURNITURES (CLASSE ULIS) - Année 2018/2019</t>
  </si>
  <si>
    <t>1 protège-cahiers (1 bleu) - grand format</t>
  </si>
  <si>
    <t>3 cahiers 96 pages 24x32 petits carreaux sans spirales</t>
  </si>
  <si>
    <t xml:space="preserve">1 rapporteur d'angle </t>
  </si>
  <si>
    <t>1 paquet de feuilles simples petits carreaux grand format</t>
  </si>
  <si>
    <t>1 gourde ou bouteille d'eau</t>
  </si>
  <si>
    <t xml:space="preserve">   . 1 blouse coton manches longues/sciences physiques, SVT,Techno</t>
  </si>
  <si>
    <t xml:space="preserve">   . 1 éponge pour français</t>
  </si>
  <si>
    <t xml:space="preserve">   . 1 blouse coton manches longues/sciences physiques </t>
  </si>
  <si>
    <t xml:space="preserve">1 jeu de 6 intercalaires grand format </t>
  </si>
  <si>
    <t>50 pochettes transparentes -grand format</t>
  </si>
  <si>
    <t>1 gourde ou bouteille</t>
  </si>
  <si>
    <t xml:space="preserve">   . 1 blouse coton manches longues/sciences physiques</t>
  </si>
  <si>
    <t>2 feutres pour ardoise blanche</t>
  </si>
  <si>
    <t xml:space="preserve"> Protège-cahiers 24 x 32 vendu à l'unité(2 Mauves, 1 Bleu et 1 Vert) </t>
  </si>
  <si>
    <t xml:space="preserve"> Rapporteur d'angle </t>
  </si>
  <si>
    <t>CLASSE 6EME - Année 2018/2019</t>
  </si>
  <si>
    <t>CLASSE 5EME - Année 2018/2019</t>
  </si>
  <si>
    <t>CLASSE 4EME - Année 2018/2019</t>
  </si>
  <si>
    <t>CLASSE 3EME - Année 2018/2019</t>
  </si>
  <si>
    <t>CLASSE 6EME SEGPA ET  5EME SEGPA - Année 2018/2019</t>
  </si>
  <si>
    <t>CLASSE ULIS
Année 2018/2019</t>
  </si>
  <si>
    <t>Vous souhaitez commander la totalité des articles. Le montant total de votre commande sera de : 22,95€</t>
  </si>
  <si>
    <t xml:space="preserve">Nom de l'élève :                                         </t>
  </si>
  <si>
    <t>Prénom de l'élève :</t>
  </si>
  <si>
    <t xml:space="preserve">Téléphone Parents : </t>
  </si>
  <si>
    <t xml:space="preserve">Paiement : Chèque montant : </t>
  </si>
  <si>
    <t xml:space="preserve">Espèces montant : </t>
  </si>
  <si>
    <t xml:space="preserve">si vous prenez LISTE COMPLETE :   ( cocher la case) </t>
  </si>
  <si>
    <t>COLLEGE JULES FERRY : LISTE DES FOURNITURES (pour une rentrée en CLASSES 4ème SEGPA et 3ème SEGPA) - 
Année 2019/2020</t>
  </si>
  <si>
    <t>POUR UNE RENTREE EN CLASSE 4EME SEGPA ET 3EME SEGPA - Année 2019 / 2020</t>
  </si>
  <si>
    <t>Cahier travaux pratiques gd format 24 x 32-48 pages (a garder de la 6eme a la 3eme)</t>
  </si>
  <si>
    <t>1 Cahier travaux pratiques gd format 24 x 32  - 48 pages
(à garder de la 6eme à 3 eme)</t>
  </si>
  <si>
    <t xml:space="preserve">20
</t>
  </si>
  <si>
    <t>2 paquets  de feuilles Canson 24 x 32 - 200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</si>
</sst>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name val="Comic Sans MS"/>
      <family val="4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ambria"/>
      <family val="1"/>
    </font>
    <font>
      <b/>
      <i/>
      <sz val="9"/>
      <name val="Comic Sans MS"/>
      <family val="4"/>
    </font>
    <font>
      <b/>
      <sz val="9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21" fillId="0" borderId="11" xfId="0" applyFont="1" applyBorder="1" applyAlignment="1">
      <alignment wrapText="1"/>
    </xf>
    <xf numFmtId="164" fontId="17" fillId="0" borderId="0" xfId="0" applyNumberFormat="1" applyFont="1"/>
    <xf numFmtId="0" fontId="25" fillId="0" borderId="0" xfId="0" applyFont="1"/>
    <xf numFmtId="0" fontId="14" fillId="2" borderId="1" xfId="0" applyFont="1" applyFill="1" applyBorder="1" applyAlignment="1">
      <alignment horizontal="left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27" fillId="0" borderId="0" xfId="0" applyFont="1"/>
    <xf numFmtId="0" fontId="19" fillId="4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2" borderId="3" xfId="0" applyFont="1" applyFill="1" applyBorder="1" applyAlignment="1">
      <alignment horizontal="center" vertical="center" wrapText="1"/>
    </xf>
    <xf numFmtId="0" fontId="20" fillId="0" borderId="14" xfId="0" applyFont="1" applyBorder="1" applyAlignment="1"/>
    <xf numFmtId="44" fontId="26" fillId="0" borderId="11" xfId="0" applyNumberFormat="1" applyFont="1" applyBorder="1"/>
    <xf numFmtId="44" fontId="26" fillId="0" borderId="13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/>
    </xf>
    <xf numFmtId="44" fontId="26" fillId="0" borderId="0" xfId="0" applyNumberFormat="1" applyFont="1" applyBorder="1" applyAlignment="1"/>
    <xf numFmtId="44" fontId="26" fillId="0" borderId="0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vertical="distributed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" fontId="17" fillId="0" borderId="0" xfId="0" applyNumberFormat="1" applyFont="1"/>
    <xf numFmtId="0" fontId="20" fillId="0" borderId="15" xfId="0" applyFont="1" applyBorder="1" applyAlignme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0" xfId="0" applyFont="1" applyFill="1" applyBorder="1"/>
    <xf numFmtId="0" fontId="9" fillId="5" borderId="1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7" fillId="5" borderId="8" xfId="0" applyFont="1" applyFill="1" applyBorder="1"/>
    <xf numFmtId="0" fontId="8" fillId="5" borderId="16" xfId="0" applyFont="1" applyFill="1" applyBorder="1" applyAlignment="1"/>
    <xf numFmtId="0" fontId="15" fillId="5" borderId="9" xfId="0" applyFont="1" applyFill="1" applyBorder="1" applyAlignment="1">
      <alignment horizontal="center"/>
    </xf>
    <xf numFmtId="0" fontId="3" fillId="5" borderId="17" xfId="0" applyFon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5" borderId="19" xfId="0" applyFill="1" applyBorder="1"/>
    <xf numFmtId="0" fontId="3" fillId="5" borderId="0" xfId="0" applyFont="1" applyFill="1" applyBorder="1"/>
    <xf numFmtId="0" fontId="7" fillId="5" borderId="0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22" fillId="5" borderId="19" xfId="0" applyFont="1" applyFill="1" applyBorder="1"/>
    <xf numFmtId="0" fontId="4" fillId="5" borderId="0" xfId="0" applyFont="1" applyFill="1" applyBorder="1"/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22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5" fillId="5" borderId="2" xfId="0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0" xfId="0" applyFill="1" applyBorder="1"/>
    <xf numFmtId="0" fontId="0" fillId="5" borderId="19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3" fillId="5" borderId="9" xfId="0" applyFont="1" applyFill="1" applyBorder="1" applyAlignment="1"/>
    <xf numFmtId="0" fontId="15" fillId="5" borderId="21" xfId="0" applyFont="1" applyFill="1" applyBorder="1" applyAlignment="1">
      <alignment horizontal="center"/>
    </xf>
    <xf numFmtId="0" fontId="0" fillId="5" borderId="21" xfId="0" applyFill="1" applyBorder="1"/>
    <xf numFmtId="0" fontId="3" fillId="5" borderId="21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18" xfId="0" applyFont="1" applyFill="1" applyBorder="1"/>
    <xf numFmtId="0" fontId="3" fillId="5" borderId="18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14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4" fillId="5" borderId="0" xfId="0" applyFont="1" applyFill="1" applyBorder="1" applyAlignment="1">
      <alignment horizontal="left" wrapText="1"/>
    </xf>
    <xf numFmtId="1" fontId="1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5" fillId="5" borderId="19" xfId="0" applyFont="1" applyFill="1" applyBorder="1"/>
    <xf numFmtId="0" fontId="0" fillId="7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164" fontId="33" fillId="4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164" fontId="33" fillId="5" borderId="0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1" fontId="33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1" fontId="26" fillId="3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/>
    </xf>
    <xf numFmtId="1" fontId="26" fillId="8" borderId="1" xfId="0" applyNumberFormat="1" applyFont="1" applyFill="1" applyBorder="1" applyAlignment="1" applyProtection="1">
      <alignment horizontal="center" vertical="center"/>
      <protection locked="0"/>
    </xf>
    <xf numFmtId="164" fontId="26" fillId="4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" fontId="26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 vertical="center"/>
    </xf>
    <xf numFmtId="2" fontId="26" fillId="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/>
    <xf numFmtId="0" fontId="20" fillId="5" borderId="1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left"/>
    </xf>
    <xf numFmtId="1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/>
    <xf numFmtId="1" fontId="0" fillId="5" borderId="1" xfId="0" applyNumberFormat="1" applyFill="1" applyBorder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1" fontId="26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9" fillId="5" borderId="1" xfId="0" applyFont="1" applyFill="1" applyBorder="1" applyAlignment="1">
      <alignment horizontal="left" wrapText="1"/>
    </xf>
    <xf numFmtId="49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5" fillId="5" borderId="9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164" fontId="0" fillId="5" borderId="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23" xfId="0" applyFill="1" applyBorder="1"/>
    <xf numFmtId="0" fontId="0" fillId="5" borderId="8" xfId="0" applyFill="1" applyBorder="1"/>
    <xf numFmtId="0" fontId="6" fillId="5" borderId="16" xfId="0" applyFont="1" applyFill="1" applyBorder="1" applyAlignment="1"/>
    <xf numFmtId="0" fontId="3" fillId="5" borderId="18" xfId="0" applyFont="1" applyFill="1" applyBorder="1" applyAlignment="1"/>
    <xf numFmtId="0" fontId="31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distributed" wrapText="1"/>
    </xf>
    <xf numFmtId="0" fontId="0" fillId="0" borderId="0" xfId="0" applyFill="1" applyAlignment="1">
      <alignment horizontal="center"/>
    </xf>
    <xf numFmtId="0" fontId="0" fillId="0" borderId="0" xfId="0" applyFill="1"/>
    <xf numFmtId="1" fontId="20" fillId="0" borderId="0" xfId="0" applyNumberFormat="1" applyFont="1" applyFill="1" applyBorder="1" applyAlignment="1">
      <alignment horizontal="left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distributed" wrapText="1"/>
    </xf>
    <xf numFmtId="0" fontId="5" fillId="5" borderId="7" xfId="0" applyFont="1" applyFill="1" applyBorder="1"/>
    <xf numFmtId="0" fontId="3" fillId="5" borderId="10" xfId="0" applyFont="1" applyFill="1" applyBorder="1" applyAlignment="1">
      <alignment wrapText="1"/>
    </xf>
    <xf numFmtId="0" fontId="3" fillId="5" borderId="18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 applyProtection="1">
      <alignment horizontal="center" vertical="center"/>
      <protection locked="0"/>
    </xf>
    <xf numFmtId="164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" fontId="2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1" fontId="26" fillId="4" borderId="14" xfId="0" applyNumberFormat="1" applyFont="1" applyFill="1" applyBorder="1" applyAlignment="1">
      <alignment horizontal="center" vertical="center" wrapText="1"/>
    </xf>
    <xf numFmtId="1" fontId="26" fillId="4" borderId="12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0" fontId="26" fillId="8" borderId="14" xfId="0" applyFont="1" applyFill="1" applyBorder="1" applyAlignment="1" applyProtection="1">
      <alignment horizontal="center" vertical="center" wrapText="1"/>
      <protection locked="0"/>
    </xf>
    <xf numFmtId="0" fontId="26" fillId="8" borderId="12" xfId="0" applyFont="1" applyFill="1" applyBorder="1" applyAlignment="1" applyProtection="1">
      <alignment horizontal="center" vertical="center" wrapText="1"/>
      <protection locked="0"/>
    </xf>
    <xf numFmtId="0" fontId="26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49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1" fontId="20" fillId="4" borderId="26" xfId="0" applyNumberFormat="1" applyFont="1" applyFill="1" applyBorder="1" applyAlignment="1">
      <alignment horizontal="center" vertical="center" wrapText="1"/>
    </xf>
    <xf numFmtId="1" fontId="20" fillId="4" borderId="27" xfId="0" applyNumberFormat="1" applyFont="1" applyFill="1" applyBorder="1" applyAlignment="1">
      <alignment horizontal="center" vertical="center" wrapText="1"/>
    </xf>
    <xf numFmtId="1" fontId="20" fillId="4" borderId="2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1" fontId="20" fillId="4" borderId="24" xfId="0" applyNumberFormat="1" applyFont="1" applyFill="1" applyBorder="1" applyAlignment="1">
      <alignment horizontal="center" vertical="center" wrapText="1"/>
    </xf>
    <xf numFmtId="1" fontId="20" fillId="4" borderId="2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wrapText="1"/>
    </xf>
    <xf numFmtId="0" fontId="17" fillId="0" borderId="0" xfId="0" applyNumberFormat="1" applyFont="1" applyAlignment="1">
      <alignment horizontal="left" wrapText="1"/>
    </xf>
    <xf numFmtId="1" fontId="25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5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3" xfId="0" applyNumberFormat="1" applyFont="1" applyBorder="1" applyAlignment="1">
      <alignment horizontal="center"/>
    </xf>
    <xf numFmtId="0" fontId="20" fillId="8" borderId="29" xfId="0" applyFont="1" applyFill="1" applyBorder="1" applyAlignment="1" applyProtection="1">
      <alignment horizontal="center" vertical="center" wrapText="1"/>
      <protection locked="0"/>
    </xf>
    <xf numFmtId="0" fontId="20" fillId="8" borderId="25" xfId="0" applyFont="1" applyFill="1" applyBorder="1" applyAlignment="1" applyProtection="1">
      <alignment horizontal="center" vertical="center" wrapText="1"/>
      <protection locked="0"/>
    </xf>
    <xf numFmtId="44" fontId="26" fillId="0" borderId="14" xfId="0" applyNumberFormat="1" applyFont="1" applyBorder="1" applyAlignment="1">
      <alignment horizontal="right"/>
    </xf>
    <xf numFmtId="44" fontId="26" fillId="0" borderId="13" xfId="0" applyNumberFormat="1" applyFont="1" applyBorder="1" applyAlignment="1">
      <alignment horizontal="right"/>
    </xf>
    <xf numFmtId="0" fontId="17" fillId="0" borderId="31" xfId="0" applyNumberFormat="1" applyFont="1" applyBorder="1" applyAlignment="1">
      <alignment horizontal="left" wrapText="1"/>
    </xf>
    <xf numFmtId="1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/>
    <xf numFmtId="0" fontId="26" fillId="4" borderId="13" xfId="0" applyFont="1" applyFill="1" applyBorder="1" applyAlignment="1"/>
    <xf numFmtId="1" fontId="20" fillId="4" borderId="30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31" xfId="0" applyNumberFormat="1" applyFont="1" applyFill="1" applyBorder="1" applyAlignment="1">
      <alignment horizontal="center" vertical="center" wrapText="1"/>
    </xf>
    <xf numFmtId="49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/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1" fontId="26" fillId="4" borderId="14" xfId="0" applyNumberFormat="1" applyFont="1" applyFill="1" applyBorder="1" applyAlignment="1">
      <alignment horizontal="center" vertical="distributed" wrapText="1"/>
    </xf>
    <xf numFmtId="1" fontId="26" fillId="4" borderId="12" xfId="0" applyNumberFormat="1" applyFont="1" applyFill="1" applyBorder="1" applyAlignment="1">
      <alignment horizontal="center" vertical="distributed" wrapText="1"/>
    </xf>
    <xf numFmtId="1" fontId="26" fillId="4" borderId="14" xfId="0" applyNumberFormat="1" applyFont="1" applyFill="1" applyBorder="1" applyAlignment="1">
      <alignment horizontal="center" wrapText="1"/>
    </xf>
    <xf numFmtId="1" fontId="26" fillId="4" borderId="12" xfId="0" applyNumberFormat="1" applyFont="1" applyFill="1" applyBorder="1" applyAlignment="1">
      <alignment horizontal="center" wrapText="1"/>
    </xf>
    <xf numFmtId="1" fontId="20" fillId="8" borderId="14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2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3" xfId="0" applyNumberFormat="1" applyFont="1" applyFill="1" applyBorder="1" applyAlignment="1" applyProtection="1">
      <alignment horizontal="center" vertical="distributed" wrapText="1"/>
      <protection locked="0"/>
    </xf>
    <xf numFmtId="0" fontId="20" fillId="8" borderId="14" xfId="0" applyFont="1" applyFill="1" applyBorder="1" applyAlignment="1" applyProtection="1">
      <alignment horizontal="center" wrapText="1"/>
      <protection locked="0"/>
    </xf>
    <xf numFmtId="0" fontId="20" fillId="8" borderId="12" xfId="0" applyFont="1" applyFill="1" applyBorder="1" applyAlignment="1" applyProtection="1">
      <alignment horizontal="center" wrapText="1"/>
      <protection locked="0"/>
    </xf>
    <xf numFmtId="0" fontId="20" fillId="8" borderId="13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1" fontId="18" fillId="4" borderId="14" xfId="0" applyNumberFormat="1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wrapText="1"/>
    </xf>
    <xf numFmtId="1" fontId="18" fillId="4" borderId="14" xfId="0" applyNumberFormat="1" applyFont="1" applyFill="1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distributed" wrapText="1"/>
    </xf>
    <xf numFmtId="0" fontId="17" fillId="0" borderId="27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0" fontId="8" fillId="5" borderId="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vertical="distributed" wrapText="1"/>
    </xf>
    <xf numFmtId="1" fontId="20" fillId="4" borderId="14" xfId="0" applyNumberFormat="1" applyFont="1" applyFill="1" applyBorder="1" applyAlignment="1">
      <alignment horizontal="center" vertical="center" wrapText="1"/>
    </xf>
    <xf numFmtId="1" fontId="20" fillId="4" borderId="12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49</xdr:row>
      <xdr:rowOff>133350</xdr:rowOff>
    </xdr:from>
    <xdr:to>
      <xdr:col>5</xdr:col>
      <xdr:colOff>133350</xdr:colOff>
      <xdr:row>57</xdr:row>
      <xdr:rowOff>47625</xdr:rowOff>
    </xdr:to>
    <xdr:sp macro="" textlink="">
      <xdr:nvSpPr>
        <xdr:cNvPr id="2451" name="Accolade fermante 1"/>
        <xdr:cNvSpPr>
          <a:spLocks/>
        </xdr:cNvSpPr>
      </xdr:nvSpPr>
      <xdr:spPr bwMode="auto">
        <a:xfrm>
          <a:off x="5248275" y="7896225"/>
          <a:ext cx="47625" cy="1133475"/>
        </a:xfrm>
        <a:prstGeom prst="rightBrace">
          <a:avLst>
            <a:gd name="adj1" fmla="val 771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52</xdr:row>
      <xdr:rowOff>104775</xdr:rowOff>
    </xdr:from>
    <xdr:to>
      <xdr:col>5</xdr:col>
      <xdr:colOff>1543050</xdr:colOff>
      <xdr:row>54</xdr:row>
      <xdr:rowOff>142875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5895975" y="77533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47625</xdr:rowOff>
    </xdr:from>
    <xdr:to>
      <xdr:col>6</xdr:col>
      <xdr:colOff>200025</xdr:colOff>
      <xdr:row>59</xdr:row>
      <xdr:rowOff>9525</xdr:rowOff>
    </xdr:to>
    <xdr:sp macro="" textlink="">
      <xdr:nvSpPr>
        <xdr:cNvPr id="5479" name="Accolade fermante 1"/>
        <xdr:cNvSpPr>
          <a:spLocks/>
        </xdr:cNvSpPr>
      </xdr:nvSpPr>
      <xdr:spPr bwMode="auto">
        <a:xfrm>
          <a:off x="6219825" y="79533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142875</xdr:rowOff>
    </xdr:from>
    <xdr:to>
      <xdr:col>6</xdr:col>
      <xdr:colOff>1638300</xdr:colOff>
      <xdr:row>56</xdr:row>
      <xdr:rowOff>66675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419850" y="789622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28575</xdr:rowOff>
    </xdr:from>
    <xdr:to>
      <xdr:col>6</xdr:col>
      <xdr:colOff>200025</xdr:colOff>
      <xdr:row>59</xdr:row>
      <xdr:rowOff>0</xdr:rowOff>
    </xdr:to>
    <xdr:sp macro="" textlink="">
      <xdr:nvSpPr>
        <xdr:cNvPr id="8505" name="Accolade fermante 1"/>
        <xdr:cNvSpPr>
          <a:spLocks/>
        </xdr:cNvSpPr>
      </xdr:nvSpPr>
      <xdr:spPr bwMode="auto">
        <a:xfrm>
          <a:off x="6134100" y="78390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123825</xdr:rowOff>
    </xdr:from>
    <xdr:to>
      <xdr:col>6</xdr:col>
      <xdr:colOff>1638300</xdr:colOff>
      <xdr:row>56</xdr:row>
      <xdr:rowOff>57150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353175" y="79438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50</xdr:row>
      <xdr:rowOff>38100</xdr:rowOff>
    </xdr:from>
    <xdr:to>
      <xdr:col>6</xdr:col>
      <xdr:colOff>200025</xdr:colOff>
      <xdr:row>58</xdr:row>
      <xdr:rowOff>0</xdr:rowOff>
    </xdr:to>
    <xdr:sp macro="" textlink="">
      <xdr:nvSpPr>
        <xdr:cNvPr id="11555" name="Accolade fermante 1"/>
        <xdr:cNvSpPr>
          <a:spLocks/>
        </xdr:cNvSpPr>
      </xdr:nvSpPr>
      <xdr:spPr bwMode="auto">
        <a:xfrm>
          <a:off x="5972175" y="778192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9525</xdr:rowOff>
    </xdr:from>
    <xdr:to>
      <xdr:col>6</xdr:col>
      <xdr:colOff>1676400</xdr:colOff>
      <xdr:row>55</xdr:row>
      <xdr:rowOff>95250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210300" y="776287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B23" sqref="B23"/>
    </sheetView>
  </sheetViews>
  <sheetFormatPr baseColWidth="10" defaultRowHeight="12.75" x14ac:dyDescent="0.2"/>
  <cols>
    <col min="1" max="1" width="5.28515625" customWidth="1"/>
    <col min="2" max="2" width="82.140625" bestFit="1" customWidth="1"/>
    <col min="3" max="3" width="9.85546875" customWidth="1"/>
    <col min="4" max="4" width="6.140625" hidden="1" customWidth="1"/>
    <col min="5" max="5" width="0" hidden="1" customWidth="1"/>
    <col min="6" max="6" width="9.5703125" hidden="1" customWidth="1"/>
  </cols>
  <sheetData>
    <row r="1" spans="1:6" x14ac:dyDescent="0.2">
      <c r="A1">
        <v>1</v>
      </c>
      <c r="B1" s="84" t="s">
        <v>73</v>
      </c>
      <c r="C1" s="218">
        <v>0.05</v>
      </c>
      <c r="D1" s="45">
        <v>3.7075999999999998E-2</v>
      </c>
      <c r="E1" s="26">
        <f t="shared" ref="E1:E38" si="0">C1-F1</f>
        <v>-0.05</v>
      </c>
      <c r="F1" s="26">
        <v>0.1</v>
      </c>
    </row>
    <row r="2" spans="1:6" x14ac:dyDescent="0.2">
      <c r="A2">
        <v>2</v>
      </c>
      <c r="B2" s="84" t="s">
        <v>153</v>
      </c>
      <c r="C2" s="218">
        <v>0.15</v>
      </c>
      <c r="D2" s="45">
        <v>8.3720000000000017E-2</v>
      </c>
      <c r="E2" s="26">
        <f t="shared" si="0"/>
        <v>4.9999999999999989E-2</v>
      </c>
      <c r="F2" s="26">
        <v>0.1</v>
      </c>
    </row>
    <row r="3" spans="1:6" x14ac:dyDescent="0.2">
      <c r="A3">
        <v>3</v>
      </c>
      <c r="B3" s="84" t="s">
        <v>154</v>
      </c>
      <c r="C3" s="218">
        <v>0.65</v>
      </c>
      <c r="D3" s="45">
        <v>0.52624000000000004</v>
      </c>
      <c r="E3" s="26">
        <f t="shared" si="0"/>
        <v>5.0000000000000044E-2</v>
      </c>
      <c r="F3" s="26">
        <v>0.6</v>
      </c>
    </row>
    <row r="4" spans="1:6" x14ac:dyDescent="0.2">
      <c r="A4">
        <v>4</v>
      </c>
      <c r="B4" s="84" t="s">
        <v>155</v>
      </c>
      <c r="C4" s="218">
        <v>0.55000000000000004</v>
      </c>
      <c r="D4" s="45">
        <v>0.19136</v>
      </c>
      <c r="E4" s="26">
        <f t="shared" si="0"/>
        <v>0.25000000000000006</v>
      </c>
      <c r="F4" s="26">
        <v>0.3</v>
      </c>
    </row>
    <row r="5" spans="1:6" x14ac:dyDescent="0.2">
      <c r="A5">
        <v>5</v>
      </c>
      <c r="B5" s="84" t="s">
        <v>74</v>
      </c>
      <c r="C5" s="218">
        <v>0.1</v>
      </c>
      <c r="D5" s="45">
        <v>7.175999999999999E-2</v>
      </c>
      <c r="E5" s="26">
        <f t="shared" si="0"/>
        <v>0</v>
      </c>
      <c r="F5" s="26">
        <v>0.1</v>
      </c>
    </row>
    <row r="6" spans="1:6" x14ac:dyDescent="0.2">
      <c r="A6">
        <v>6</v>
      </c>
      <c r="B6" s="84" t="s">
        <v>266</v>
      </c>
      <c r="C6" s="218">
        <v>1.6</v>
      </c>
      <c r="D6" s="45">
        <v>0.87307999999999997</v>
      </c>
      <c r="E6" s="26">
        <f t="shared" si="0"/>
        <v>-0.5</v>
      </c>
      <c r="F6" s="26">
        <v>2.1</v>
      </c>
    </row>
    <row r="7" spans="1:6" x14ac:dyDescent="0.2">
      <c r="A7">
        <v>7</v>
      </c>
      <c r="B7" s="83" t="s">
        <v>257</v>
      </c>
      <c r="C7" s="218">
        <v>0.2</v>
      </c>
      <c r="D7" s="45">
        <v>1.196E-2</v>
      </c>
      <c r="E7" s="26">
        <f t="shared" si="0"/>
        <v>0</v>
      </c>
      <c r="F7" s="26">
        <v>0.2</v>
      </c>
    </row>
    <row r="8" spans="1:6" x14ac:dyDescent="0.2">
      <c r="A8">
        <v>8</v>
      </c>
      <c r="B8" s="84" t="s">
        <v>156</v>
      </c>
      <c r="C8" s="218">
        <v>0.2</v>
      </c>
      <c r="D8" s="45">
        <v>0.13156000000000001</v>
      </c>
      <c r="E8" s="26">
        <f t="shared" si="0"/>
        <v>0</v>
      </c>
      <c r="F8" s="26">
        <v>0.2</v>
      </c>
    </row>
    <row r="9" spans="1:6" x14ac:dyDescent="0.2">
      <c r="A9">
        <v>9</v>
      </c>
      <c r="B9" s="83" t="s">
        <v>258</v>
      </c>
      <c r="C9" s="218">
        <v>0.8</v>
      </c>
      <c r="D9" s="45">
        <v>0</v>
      </c>
      <c r="E9" s="26">
        <f t="shared" si="0"/>
        <v>-0.5</v>
      </c>
      <c r="F9" s="26">
        <v>1.3</v>
      </c>
    </row>
    <row r="10" spans="1:6" x14ac:dyDescent="0.2">
      <c r="A10">
        <v>10</v>
      </c>
      <c r="B10" s="83" t="s">
        <v>287</v>
      </c>
      <c r="C10" s="218">
        <v>0.45</v>
      </c>
      <c r="D10" s="45">
        <v>0.19136</v>
      </c>
      <c r="E10" s="26">
        <f t="shared" si="0"/>
        <v>-0.85000000000000009</v>
      </c>
      <c r="F10" s="26">
        <v>1.3</v>
      </c>
    </row>
    <row r="11" spans="1:6" x14ac:dyDescent="0.2">
      <c r="A11">
        <v>11</v>
      </c>
      <c r="B11" s="84" t="s">
        <v>157</v>
      </c>
      <c r="C11" s="218">
        <v>0.8</v>
      </c>
      <c r="D11" s="45">
        <v>0.48</v>
      </c>
      <c r="E11" s="26">
        <f t="shared" si="0"/>
        <v>0</v>
      </c>
      <c r="F11" s="26">
        <v>0.8</v>
      </c>
    </row>
    <row r="12" spans="1:6" x14ac:dyDescent="0.2">
      <c r="A12">
        <v>12</v>
      </c>
      <c r="B12" s="84" t="s">
        <v>75</v>
      </c>
      <c r="C12" s="218">
        <v>0.15</v>
      </c>
      <c r="D12" s="45">
        <v>0.16744000000000003</v>
      </c>
      <c r="E12" s="26">
        <f t="shared" si="0"/>
        <v>-0.35</v>
      </c>
      <c r="F12" s="26">
        <v>0.5</v>
      </c>
    </row>
    <row r="13" spans="1:6" x14ac:dyDescent="0.2">
      <c r="A13">
        <v>13</v>
      </c>
      <c r="B13" s="84" t="s">
        <v>115</v>
      </c>
      <c r="C13" s="218">
        <v>0.2</v>
      </c>
      <c r="D13" s="45">
        <v>0.22724</v>
      </c>
      <c r="E13" s="26">
        <f t="shared" si="0"/>
        <v>-9.9999999999999978E-2</v>
      </c>
      <c r="F13" s="26">
        <v>0.3</v>
      </c>
    </row>
    <row r="14" spans="1:6" x14ac:dyDescent="0.2">
      <c r="A14">
        <v>14</v>
      </c>
      <c r="B14" s="84" t="s">
        <v>158</v>
      </c>
      <c r="C14" s="218">
        <v>0.25</v>
      </c>
      <c r="D14" s="45">
        <v>0.21528</v>
      </c>
      <c r="E14" s="26">
        <f t="shared" si="0"/>
        <v>4.9999999999999989E-2</v>
      </c>
      <c r="F14" s="26">
        <v>0.2</v>
      </c>
    </row>
    <row r="15" spans="1:6" x14ac:dyDescent="0.2">
      <c r="A15">
        <v>15</v>
      </c>
      <c r="B15" s="84" t="s">
        <v>76</v>
      </c>
      <c r="C15" s="218">
        <v>0.95</v>
      </c>
      <c r="D15" s="45">
        <v>0.94484000000000001</v>
      </c>
      <c r="E15" s="26">
        <f t="shared" si="0"/>
        <v>-0.35000000000000009</v>
      </c>
      <c r="F15" s="26">
        <v>1.3</v>
      </c>
    </row>
    <row r="16" spans="1:6" x14ac:dyDescent="0.2">
      <c r="A16">
        <v>20</v>
      </c>
      <c r="B16" s="83" t="s">
        <v>303</v>
      </c>
      <c r="C16" s="218">
        <v>0.65</v>
      </c>
      <c r="D16" s="45">
        <v>5.9800000000000006E-2</v>
      </c>
      <c r="E16" s="26">
        <f t="shared" si="0"/>
        <v>-0.15000000000000002</v>
      </c>
      <c r="F16" s="26">
        <v>0.8</v>
      </c>
    </row>
    <row r="17" spans="1:7" x14ac:dyDescent="0.2">
      <c r="A17">
        <v>21</v>
      </c>
      <c r="B17" s="84" t="s">
        <v>233</v>
      </c>
      <c r="C17" s="218">
        <v>0.45</v>
      </c>
      <c r="D17" s="45">
        <v>0.34683999999999998</v>
      </c>
      <c r="E17" s="26">
        <f t="shared" si="0"/>
        <v>4.9999999999999989E-2</v>
      </c>
      <c r="F17" s="26">
        <v>0.4</v>
      </c>
    </row>
    <row r="18" spans="1:7" x14ac:dyDescent="0.2">
      <c r="A18">
        <v>22</v>
      </c>
      <c r="B18" s="84" t="s">
        <v>225</v>
      </c>
      <c r="C18" s="218">
        <v>0.8</v>
      </c>
      <c r="D18" s="45">
        <v>0.82523999999999997</v>
      </c>
      <c r="E18" s="26">
        <f>C20-F18</f>
        <v>0.19999999999999996</v>
      </c>
      <c r="F18" s="26">
        <v>0.8</v>
      </c>
    </row>
    <row r="19" spans="1:7" x14ac:dyDescent="0.2">
      <c r="A19">
        <v>23</v>
      </c>
      <c r="B19" s="83" t="s">
        <v>226</v>
      </c>
      <c r="C19" s="218">
        <v>1.1000000000000001</v>
      </c>
      <c r="D19" s="45">
        <v>0.93288000000000004</v>
      </c>
      <c r="E19" s="26">
        <f t="shared" si="0"/>
        <v>0.10000000000000009</v>
      </c>
      <c r="F19" s="26">
        <v>1</v>
      </c>
    </row>
    <row r="20" spans="1:7" x14ac:dyDescent="0.2">
      <c r="A20">
        <v>24</v>
      </c>
      <c r="B20" s="83" t="s">
        <v>221</v>
      </c>
      <c r="C20" s="218">
        <v>1</v>
      </c>
      <c r="D20" s="45">
        <v>0.76544000000000001</v>
      </c>
      <c r="E20" s="26">
        <f>C18-F20</f>
        <v>0</v>
      </c>
      <c r="F20" s="26">
        <v>0.8</v>
      </c>
    </row>
    <row r="21" spans="1:7" x14ac:dyDescent="0.2">
      <c r="A21">
        <v>25</v>
      </c>
      <c r="B21" s="83" t="s">
        <v>227</v>
      </c>
      <c r="C21" s="218">
        <v>0.85</v>
      </c>
      <c r="D21" s="45">
        <v>0.76544000000000001</v>
      </c>
      <c r="E21" s="26">
        <f t="shared" si="0"/>
        <v>-0.15000000000000002</v>
      </c>
      <c r="F21" s="26">
        <v>1</v>
      </c>
      <c r="G21" s="83"/>
    </row>
    <row r="22" spans="1:7" ht="12.75" customHeight="1" x14ac:dyDescent="0.2">
      <c r="A22">
        <v>26</v>
      </c>
      <c r="B22" s="83" t="s">
        <v>197</v>
      </c>
      <c r="C22" s="218">
        <v>1.05</v>
      </c>
      <c r="D22" s="45">
        <v>0.19136</v>
      </c>
      <c r="E22" s="26">
        <f>C24-F22</f>
        <v>4.9999999999999989E-2</v>
      </c>
      <c r="F22" s="26">
        <v>0.2</v>
      </c>
    </row>
    <row r="23" spans="1:7" ht="12.75" customHeight="1" x14ac:dyDescent="0.2">
      <c r="A23">
        <v>27</v>
      </c>
      <c r="B23" s="83" t="s">
        <v>286</v>
      </c>
      <c r="C23" s="218">
        <v>0.5</v>
      </c>
      <c r="D23" s="45">
        <v>0.53820000000000001</v>
      </c>
      <c r="E23" s="26">
        <f t="shared" si="0"/>
        <v>-9.9999999999999978E-2</v>
      </c>
      <c r="F23" s="26">
        <v>0.6</v>
      </c>
    </row>
    <row r="24" spans="1:7" x14ac:dyDescent="0.2">
      <c r="A24">
        <v>28</v>
      </c>
      <c r="B24" s="84" t="s">
        <v>232</v>
      </c>
      <c r="C24" s="218">
        <v>0.25</v>
      </c>
      <c r="D24" s="45">
        <v>0</v>
      </c>
      <c r="E24" s="26">
        <f>C22-F24</f>
        <v>0.35000000000000009</v>
      </c>
      <c r="F24" s="26">
        <v>0.7</v>
      </c>
    </row>
    <row r="25" spans="1:7" x14ac:dyDescent="0.2">
      <c r="A25">
        <v>29</v>
      </c>
      <c r="B25" s="83" t="s">
        <v>198</v>
      </c>
      <c r="C25" s="218">
        <v>1.1000000000000001</v>
      </c>
      <c r="D25" s="45">
        <v>1.0285599999999999</v>
      </c>
      <c r="E25" s="26">
        <f t="shared" si="0"/>
        <v>0.10000000000000009</v>
      </c>
      <c r="F25" s="26">
        <v>1</v>
      </c>
    </row>
    <row r="26" spans="1:7" x14ac:dyDescent="0.2">
      <c r="A26">
        <v>30</v>
      </c>
      <c r="B26" s="83" t="s">
        <v>130</v>
      </c>
      <c r="C26" s="218">
        <v>1.1000000000000001</v>
      </c>
      <c r="D26" s="45">
        <v>1.0285599999999999</v>
      </c>
      <c r="E26" s="26">
        <f t="shared" si="0"/>
        <v>0.10000000000000009</v>
      </c>
      <c r="F26" s="26">
        <v>1</v>
      </c>
    </row>
    <row r="27" spans="1:7" x14ac:dyDescent="0.2">
      <c r="A27">
        <v>31</v>
      </c>
      <c r="B27" s="83" t="s">
        <v>129</v>
      </c>
      <c r="C27" s="218">
        <v>1.1000000000000001</v>
      </c>
      <c r="D27" s="45">
        <v>1.0285599999999999</v>
      </c>
      <c r="E27" s="26">
        <f t="shared" si="0"/>
        <v>0.10000000000000009</v>
      </c>
      <c r="F27" s="26">
        <v>1</v>
      </c>
    </row>
    <row r="28" spans="1:7" x14ac:dyDescent="0.2">
      <c r="A28">
        <v>32</v>
      </c>
      <c r="B28" s="83" t="s">
        <v>128</v>
      </c>
      <c r="C28" s="218">
        <v>1.1000000000000001</v>
      </c>
      <c r="D28" s="45">
        <v>1.0285599999999999</v>
      </c>
      <c r="E28" s="26">
        <f t="shared" si="0"/>
        <v>0.10000000000000009</v>
      </c>
      <c r="F28" s="26">
        <v>1</v>
      </c>
    </row>
    <row r="29" spans="1:7" x14ac:dyDescent="0.2">
      <c r="A29">
        <v>33</v>
      </c>
      <c r="B29" s="83" t="s">
        <v>228</v>
      </c>
      <c r="C29" s="218">
        <v>0.6</v>
      </c>
      <c r="D29" s="45">
        <v>1.5667600000000002</v>
      </c>
      <c r="E29" s="26">
        <f>C32-F29</f>
        <v>0.15000000000000013</v>
      </c>
      <c r="F29" s="26">
        <v>1.4</v>
      </c>
    </row>
    <row r="30" spans="1:7" x14ac:dyDescent="0.2">
      <c r="A30">
        <v>34</v>
      </c>
      <c r="B30" s="83" t="s">
        <v>244</v>
      </c>
      <c r="C30" s="218">
        <v>0.55000000000000004</v>
      </c>
      <c r="D30" s="45">
        <v>0.22724</v>
      </c>
      <c r="E30" s="26">
        <f t="shared" si="0"/>
        <v>-0.44999999999999996</v>
      </c>
      <c r="F30" s="26">
        <v>1</v>
      </c>
    </row>
    <row r="31" spans="1:7" x14ac:dyDescent="0.2">
      <c r="A31">
        <v>35</v>
      </c>
      <c r="B31" s="83" t="s">
        <v>229</v>
      </c>
      <c r="C31" s="218">
        <v>1.1000000000000001</v>
      </c>
      <c r="D31" s="45">
        <v>1.2797200000000002</v>
      </c>
      <c r="E31" s="26">
        <f t="shared" si="0"/>
        <v>0.30000000000000004</v>
      </c>
      <c r="F31" s="26">
        <v>0.8</v>
      </c>
    </row>
    <row r="32" spans="1:7" x14ac:dyDescent="0.2">
      <c r="A32">
        <v>36</v>
      </c>
      <c r="B32" s="83" t="s">
        <v>243</v>
      </c>
      <c r="C32" s="218">
        <v>1.55</v>
      </c>
      <c r="D32" s="45">
        <v>0.78936000000000006</v>
      </c>
      <c r="E32" s="26">
        <f>C29-F32</f>
        <v>-0.20000000000000007</v>
      </c>
      <c r="F32" s="26">
        <v>0.8</v>
      </c>
    </row>
    <row r="33" spans="1:7" x14ac:dyDescent="0.2">
      <c r="A33">
        <v>37</v>
      </c>
      <c r="B33" s="83" t="s">
        <v>230</v>
      </c>
      <c r="C33" s="218">
        <v>0.7</v>
      </c>
      <c r="D33" s="45">
        <v>0.78936000000000006</v>
      </c>
      <c r="E33" s="26">
        <f t="shared" si="0"/>
        <v>-0.20000000000000007</v>
      </c>
      <c r="F33" s="26">
        <v>0.9</v>
      </c>
    </row>
    <row r="34" spans="1:7" x14ac:dyDescent="0.2">
      <c r="A34">
        <v>38</v>
      </c>
      <c r="B34" s="83" t="s">
        <v>245</v>
      </c>
      <c r="C34" s="218">
        <v>0.95</v>
      </c>
      <c r="D34" s="45">
        <v>1.2797200000000002</v>
      </c>
      <c r="E34" s="26">
        <f>C35-F34</f>
        <v>0.34999999999999987</v>
      </c>
      <c r="F34" s="26">
        <v>0.8</v>
      </c>
    </row>
    <row r="35" spans="1:7" x14ac:dyDescent="0.2">
      <c r="A35">
        <v>39</v>
      </c>
      <c r="B35" s="83" t="s">
        <v>231</v>
      </c>
      <c r="C35" s="218">
        <v>1.1499999999999999</v>
      </c>
      <c r="D35" s="45">
        <v>0.74151999999999996</v>
      </c>
      <c r="E35" s="26">
        <f>C34-F35</f>
        <v>0.14999999999999991</v>
      </c>
      <c r="F35" s="26">
        <v>0.8</v>
      </c>
    </row>
    <row r="36" spans="1:7" x14ac:dyDescent="0.2">
      <c r="A36">
        <v>40</v>
      </c>
      <c r="B36" s="83" t="s">
        <v>259</v>
      </c>
      <c r="C36" s="218">
        <v>1</v>
      </c>
      <c r="D36" s="45"/>
      <c r="E36" s="26"/>
      <c r="F36" s="26"/>
    </row>
    <row r="37" spans="1:7" x14ac:dyDescent="0.2">
      <c r="A37">
        <v>41</v>
      </c>
      <c r="B37" s="83" t="s">
        <v>260</v>
      </c>
      <c r="C37" s="218">
        <v>0.6</v>
      </c>
      <c r="D37" s="45"/>
      <c r="E37" s="26"/>
      <c r="F37" s="26"/>
    </row>
    <row r="38" spans="1:7" x14ac:dyDescent="0.2">
      <c r="A38">
        <v>42</v>
      </c>
      <c r="B38" s="83" t="s">
        <v>224</v>
      </c>
      <c r="C38" s="218">
        <v>1.2</v>
      </c>
      <c r="D38" s="45">
        <v>1.00464</v>
      </c>
      <c r="E38" s="26">
        <f t="shared" si="0"/>
        <v>0.29999999999999993</v>
      </c>
      <c r="F38" s="26">
        <v>0.9</v>
      </c>
    </row>
    <row r="40" spans="1:7" x14ac:dyDescent="0.2">
      <c r="C40" s="45"/>
      <c r="D40" s="45"/>
      <c r="E40" s="45"/>
      <c r="F40" s="45"/>
      <c r="G40" s="45"/>
    </row>
    <row r="41" spans="1:7" x14ac:dyDescent="0.2">
      <c r="C41" s="26"/>
      <c r="F41" s="26" t="s">
        <v>94</v>
      </c>
    </row>
    <row r="42" spans="1:7" x14ac:dyDescent="0.2">
      <c r="C42" s="26"/>
    </row>
    <row r="43" spans="1:7" x14ac:dyDescent="0.2">
      <c r="C43" s="26"/>
    </row>
  </sheetData>
  <phoneticPr fontId="15" type="noConversion"/>
  <printOptions gridLines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>
    <oddHeader>&amp;LReferences et Tarifs 2010-2011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53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0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30" ht="51" x14ac:dyDescent="0.2">
      <c r="A2" s="14" t="s">
        <v>57</v>
      </c>
      <c r="B2" s="14" t="s">
        <v>47</v>
      </c>
      <c r="C2" s="14" t="s">
        <v>64</v>
      </c>
      <c r="D2" s="25" t="s">
        <v>48</v>
      </c>
      <c r="E2" s="25" t="s">
        <v>49</v>
      </c>
      <c r="F2" s="25" t="s">
        <v>62</v>
      </c>
      <c r="G2" s="25" t="s">
        <v>51</v>
      </c>
      <c r="H2" s="25" t="s">
        <v>52</v>
      </c>
      <c r="I2" s="25" t="s">
        <v>53</v>
      </c>
      <c r="J2" s="25" t="s">
        <v>54</v>
      </c>
      <c r="K2" s="25" t="s">
        <v>56</v>
      </c>
      <c r="L2" s="25" t="s">
        <v>60</v>
      </c>
      <c r="M2" s="25" t="s">
        <v>55</v>
      </c>
      <c r="N2" s="25" t="s">
        <v>59</v>
      </c>
      <c r="O2" s="25" t="s">
        <v>58</v>
      </c>
      <c r="P2" s="25" t="s">
        <v>61</v>
      </c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78"/>
      <c r="M3" s="15"/>
      <c r="N3" s="42"/>
      <c r="O3" s="42"/>
      <c r="P3" s="43"/>
    </row>
    <row r="4" spans="1:30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78"/>
      <c r="M4" s="15"/>
      <c r="N4" s="42"/>
      <c r="O4" s="42"/>
      <c r="P4" s="43"/>
    </row>
    <row r="5" spans="1:30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78"/>
      <c r="M5" s="15"/>
      <c r="N5" s="42"/>
      <c r="O5" s="42"/>
      <c r="P5" s="43"/>
    </row>
    <row r="6" spans="1:30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78"/>
      <c r="M6" s="15"/>
      <c r="N6" s="42"/>
      <c r="O6" s="42"/>
      <c r="P6" s="43"/>
    </row>
    <row r="7" spans="1:30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78"/>
      <c r="M7" s="15"/>
      <c r="N7" s="42"/>
      <c r="O7" s="42"/>
      <c r="P7" s="43"/>
    </row>
    <row r="8" spans="1:30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78"/>
      <c r="M8" s="15"/>
      <c r="N8" s="42"/>
      <c r="O8" s="42"/>
      <c r="P8" s="43"/>
    </row>
    <row r="9" spans="1:30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78"/>
      <c r="M9" s="15"/>
      <c r="N9" s="42"/>
      <c r="O9" s="42"/>
      <c r="P9" s="43"/>
    </row>
    <row r="10" spans="1:30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78"/>
      <c r="M10" s="15"/>
      <c r="N10" s="42"/>
      <c r="O10" s="42"/>
      <c r="P10" s="43"/>
    </row>
    <row r="11" spans="1:30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78"/>
      <c r="M11" s="127"/>
      <c r="N11" s="128"/>
      <c r="O11" s="128"/>
      <c r="P11" s="207"/>
    </row>
    <row r="12" spans="1:30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78"/>
      <c r="M12" s="127"/>
      <c r="N12" s="128"/>
      <c r="O12" s="128"/>
      <c r="P12" s="207"/>
    </row>
    <row r="13" spans="1:30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7"/>
      <c r="G13" s="127"/>
      <c r="H13" s="127"/>
      <c r="I13" s="15"/>
      <c r="J13" s="15"/>
      <c r="K13" s="15"/>
      <c r="L13" s="78"/>
      <c r="M13" s="127"/>
      <c r="N13" s="128"/>
      <c r="O13" s="128"/>
      <c r="P13" s="207"/>
    </row>
    <row r="14" spans="1:30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78"/>
      <c r="M14" s="127"/>
      <c r="N14" s="128"/>
      <c r="O14" s="128"/>
      <c r="P14" s="207"/>
    </row>
    <row r="15" spans="1:30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78"/>
      <c r="M15" s="127"/>
      <c r="N15" s="128"/>
      <c r="O15" s="128"/>
      <c r="P15" s="207"/>
    </row>
    <row r="16" spans="1:30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78"/>
      <c r="M16" s="127"/>
      <c r="N16" s="128"/>
      <c r="O16" s="128"/>
      <c r="P16" s="207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78"/>
      <c r="M17" s="127"/>
      <c r="N17" s="128"/>
      <c r="O17" s="128"/>
      <c r="P17" s="207"/>
    </row>
    <row r="18" spans="1:16" ht="12" customHeight="1" x14ac:dyDescent="0.3">
      <c r="A18" s="11">
        <v>16</v>
      </c>
      <c r="B18" s="12" t="e">
        <f>'Ref &amp; tarifs V'!#REF!</f>
        <v>#REF!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78"/>
      <c r="M18" s="127"/>
      <c r="N18" s="128"/>
      <c r="O18" s="128"/>
      <c r="P18" s="207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78"/>
      <c r="M19" s="127"/>
      <c r="N19" s="128"/>
      <c r="O19" s="128"/>
      <c r="P19" s="207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78"/>
      <c r="M20" s="127"/>
      <c r="N20" s="128"/>
      <c r="O20" s="128"/>
      <c r="P20" s="207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78"/>
      <c r="M21" s="127"/>
      <c r="N21" s="128"/>
      <c r="O21" s="128"/>
      <c r="P21" s="207"/>
    </row>
    <row r="22" spans="1:16" ht="12" customHeight="1" x14ac:dyDescent="0.3">
      <c r="A22" s="11">
        <v>20</v>
      </c>
      <c r="B22" s="12" t="str">
        <f>'Ref &amp; tarifs V'!B16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78"/>
      <c r="M22" s="127"/>
      <c r="N22" s="128"/>
      <c r="O22" s="128"/>
      <c r="P22" s="207"/>
    </row>
    <row r="23" spans="1:16" ht="12" customHeight="1" x14ac:dyDescent="0.3">
      <c r="A23" s="11">
        <v>21</v>
      </c>
      <c r="B23" s="12" t="str">
        <f>'Ref &amp; tarifs V'!B17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78"/>
      <c r="M23" s="127"/>
      <c r="N23" s="128"/>
      <c r="O23" s="128"/>
      <c r="P23" s="207"/>
    </row>
    <row r="24" spans="1:16" ht="12" customHeight="1" x14ac:dyDescent="0.3">
      <c r="A24" s="11">
        <v>22</v>
      </c>
      <c r="B24" s="206" t="str">
        <f>'Ref &amp; tarifs V'!B18</f>
        <v xml:space="preserve"> Cahier cours 24x32 grands carreaux - 90g</v>
      </c>
      <c r="C24" s="198">
        <f>SUM(D24:M24)</f>
        <v>2</v>
      </c>
      <c r="D24" s="127"/>
      <c r="E24" s="127"/>
      <c r="F24" s="127"/>
      <c r="G24" s="127"/>
      <c r="H24" s="127"/>
      <c r="I24" s="127"/>
      <c r="J24" s="127"/>
      <c r="K24" s="127"/>
      <c r="L24" s="204"/>
      <c r="M24" s="210">
        <v>2</v>
      </c>
      <c r="N24" s="203" t="s">
        <v>85</v>
      </c>
      <c r="O24" s="203" t="s">
        <v>85</v>
      </c>
      <c r="P24" s="207"/>
    </row>
    <row r="25" spans="1:16" ht="12" customHeight="1" x14ac:dyDescent="0.3">
      <c r="A25" s="11">
        <v>23</v>
      </c>
      <c r="B25" s="206" t="str">
        <f>'Ref &amp; tarifs V'!B19</f>
        <v xml:space="preserve"> Paquet de feuilles Canson 24x32 - 200 g</v>
      </c>
      <c r="C25" s="198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4"/>
      <c r="M25" s="127"/>
      <c r="N25" s="128"/>
      <c r="O25" s="128"/>
      <c r="P25" s="207"/>
    </row>
    <row r="26" spans="1:16" ht="12" customHeight="1" x14ac:dyDescent="0.3">
      <c r="A26" s="11">
        <v>24</v>
      </c>
      <c r="B26" s="206" t="str">
        <f>'Ref &amp; tarifs V'!B20</f>
        <v xml:space="preserve"> Protège documents noir 30 pochettes (60 pages) - grand format</v>
      </c>
      <c r="C26" s="198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4"/>
      <c r="M26" s="127"/>
      <c r="N26" s="128"/>
      <c r="O26" s="128"/>
      <c r="P26" s="207"/>
    </row>
    <row r="27" spans="1:16" ht="12" customHeight="1" x14ac:dyDescent="0.3">
      <c r="A27" s="11">
        <v>25</v>
      </c>
      <c r="B27" s="206" t="str">
        <f>'Ref &amp; tarifs V'!B21</f>
        <v xml:space="preserve"> Cahier cours 24x32 petits carreaux - 90g </v>
      </c>
      <c r="C27" s="198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4"/>
      <c r="M27" s="127"/>
      <c r="N27" s="128"/>
      <c r="O27" s="128"/>
      <c r="P27" s="207"/>
    </row>
    <row r="28" spans="1:16" ht="12" customHeight="1" x14ac:dyDescent="0.3">
      <c r="A28" s="11">
        <v>26</v>
      </c>
      <c r="B28" s="206" t="str">
        <f>'Ref &amp; tarifs V'!B22</f>
        <v xml:space="preserve"> Classeur souple Vert dos 20 mm - grand format</v>
      </c>
      <c r="C28" s="198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4"/>
      <c r="M28" s="127"/>
      <c r="N28" s="128"/>
      <c r="O28" s="203"/>
      <c r="P28" s="207"/>
    </row>
    <row r="29" spans="1:16" ht="28.5" x14ac:dyDescent="0.3">
      <c r="A29" s="149">
        <v>27</v>
      </c>
      <c r="B29" s="206" t="str">
        <f>'Ref &amp; tarifs V'!B23</f>
        <v xml:space="preserve"> Protège-cahiers 24 x 32 vendu à l'unité(2 Mauves, 1 Bleu et 1 Vert) </v>
      </c>
      <c r="C29" s="198">
        <f t="shared" si="0"/>
        <v>3</v>
      </c>
      <c r="D29" s="146"/>
      <c r="E29" s="146"/>
      <c r="F29" s="127"/>
      <c r="G29" s="127">
        <v>1</v>
      </c>
      <c r="H29" s="127"/>
      <c r="I29" s="127"/>
      <c r="J29" s="127"/>
      <c r="K29" s="127"/>
      <c r="L29" s="204"/>
      <c r="M29" s="127">
        <v>2</v>
      </c>
      <c r="N29" s="203" t="s">
        <v>236</v>
      </c>
      <c r="O29" s="203" t="s">
        <v>183</v>
      </c>
      <c r="P29" s="207"/>
    </row>
    <row r="30" spans="1:16" ht="12" customHeight="1" x14ac:dyDescent="0.3">
      <c r="A30" s="11">
        <v>28</v>
      </c>
      <c r="B30" s="206" t="str">
        <f>'Ref &amp; tarifs V'!B24</f>
        <v xml:space="preserve"> Cahier de brouillon 100 pages</v>
      </c>
      <c r="C30" s="198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4"/>
      <c r="M30" s="127"/>
      <c r="N30" s="128"/>
      <c r="O30" s="203" t="s">
        <v>84</v>
      </c>
      <c r="P30" s="207"/>
    </row>
    <row r="31" spans="1:16" ht="12" customHeight="1" x14ac:dyDescent="0.3">
      <c r="A31" s="11">
        <v>29</v>
      </c>
      <c r="B31" s="206" t="str">
        <f>'Ref &amp; tarifs V'!B25</f>
        <v xml:space="preserve"> Classeur rigide Vert dos 45 mm - grand format</v>
      </c>
      <c r="C31" s="198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4"/>
      <c r="M31" s="127"/>
      <c r="N31" s="128"/>
      <c r="O31" s="128"/>
      <c r="P31" s="128" t="s">
        <v>84</v>
      </c>
    </row>
    <row r="32" spans="1:16" ht="12" customHeight="1" x14ac:dyDescent="0.3">
      <c r="A32" s="11">
        <v>30</v>
      </c>
      <c r="B32" s="206" t="str">
        <f>'Ref &amp; tarifs V'!B26</f>
        <v xml:space="preserve"> Classeur rigide Bleu dos 45 mm - grand format</v>
      </c>
      <c r="C32" s="198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4"/>
      <c r="M32" s="127"/>
      <c r="N32" s="128"/>
      <c r="O32" s="128"/>
      <c r="P32" s="207"/>
    </row>
    <row r="33" spans="1:16" ht="12" customHeight="1" x14ac:dyDescent="0.3">
      <c r="A33" s="11">
        <v>31</v>
      </c>
      <c r="B33" s="206" t="str">
        <f>'Ref &amp; tarifs V'!B27</f>
        <v>Classeur rigide Noir dos 45 mm - grand format</v>
      </c>
      <c r="C33" s="198">
        <f t="shared" si="0"/>
        <v>1</v>
      </c>
      <c r="D33" s="127"/>
      <c r="E33" s="127"/>
      <c r="F33" s="127">
        <v>1</v>
      </c>
      <c r="G33" s="127"/>
      <c r="H33" s="127"/>
      <c r="I33" s="127"/>
      <c r="J33" s="127"/>
      <c r="K33" s="127"/>
      <c r="L33" s="204"/>
      <c r="M33" s="127"/>
      <c r="N33" s="128"/>
      <c r="O33" s="128"/>
      <c r="P33" s="207"/>
    </row>
    <row r="34" spans="1:16" ht="12" customHeight="1" x14ac:dyDescent="0.3">
      <c r="A34" s="11">
        <v>32</v>
      </c>
      <c r="B34" s="206" t="str">
        <f>'Ref &amp; tarifs V'!B28</f>
        <v>Classeur rigide Rouge dos 45 mm - grand format</v>
      </c>
      <c r="C34" s="198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4">
        <v>1</v>
      </c>
      <c r="M34" s="127"/>
      <c r="N34" s="128"/>
      <c r="O34" s="128"/>
      <c r="P34" s="207"/>
    </row>
    <row r="35" spans="1:16" ht="12" customHeight="1" x14ac:dyDescent="0.3">
      <c r="A35" s="11">
        <v>33</v>
      </c>
      <c r="B35" s="206" t="str">
        <f>'Ref &amp; tarifs V'!B29</f>
        <v>Paquet de feuilles simples perforées grands carreaux - grand format</v>
      </c>
      <c r="C35" s="198">
        <f>SUM(D35:M35)</f>
        <v>2</v>
      </c>
      <c r="D35" s="127">
        <v>1</v>
      </c>
      <c r="E35" s="127"/>
      <c r="F35" s="127"/>
      <c r="G35" s="127"/>
      <c r="H35" s="216"/>
      <c r="I35" s="127"/>
      <c r="J35" s="127"/>
      <c r="K35" s="127"/>
      <c r="L35" s="204">
        <v>1</v>
      </c>
      <c r="M35" s="127"/>
      <c r="N35" s="128"/>
      <c r="O35" s="128"/>
      <c r="P35" s="207"/>
    </row>
    <row r="36" spans="1:16" ht="12" customHeight="1" x14ac:dyDescent="0.3">
      <c r="A36" s="11">
        <v>34</v>
      </c>
      <c r="B36" s="12" t="str">
        <f>'Ref &amp; tarifs V'!B30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4">
        <v>1</v>
      </c>
      <c r="M36" s="127"/>
      <c r="N36" s="128"/>
      <c r="O36" s="128"/>
      <c r="P36" s="128" t="s">
        <v>84</v>
      </c>
    </row>
    <row r="37" spans="1:16" ht="12" customHeight="1" x14ac:dyDescent="0.3">
      <c r="A37" s="11">
        <v>35</v>
      </c>
      <c r="B37" s="12" t="str">
        <f>'Ref &amp; tarifs V'!B31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7"/>
      <c r="I37" s="127"/>
      <c r="J37" s="127"/>
      <c r="K37" s="15"/>
      <c r="L37" s="153"/>
      <c r="M37" s="127"/>
      <c r="N37" s="128"/>
      <c r="O37" s="128"/>
      <c r="P37" s="207"/>
    </row>
    <row r="38" spans="1:16" ht="12" customHeight="1" x14ac:dyDescent="0.3">
      <c r="A38" s="11">
        <v>36</v>
      </c>
      <c r="B38" s="206" t="str">
        <f>'Ref &amp; tarifs V'!B32</f>
        <v xml:space="preserve"> Lot de 100 pochettes transparentes perforées- grand format</v>
      </c>
      <c r="C38" s="198">
        <f>SUM(D38:M38)</f>
        <v>2</v>
      </c>
      <c r="D38" s="127"/>
      <c r="E38" s="127"/>
      <c r="F38" s="151"/>
      <c r="G38" s="151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7"/>
    </row>
    <row r="39" spans="1:16" ht="12" customHeight="1" x14ac:dyDescent="0.3">
      <c r="A39" s="11">
        <v>37</v>
      </c>
      <c r="B39" s="206" t="str">
        <f>'Ref &amp; tarifs V'!B33</f>
        <v>Paquet de feuilles simples perforées petits carreaux - grand format</v>
      </c>
      <c r="C39" s="198">
        <f t="shared" si="0"/>
        <v>2</v>
      </c>
      <c r="D39" s="127"/>
      <c r="E39" s="127"/>
      <c r="F39" s="15"/>
      <c r="G39" s="15">
        <v>1</v>
      </c>
      <c r="H39" s="127"/>
      <c r="I39" s="127">
        <v>1</v>
      </c>
      <c r="J39" s="127"/>
      <c r="K39" s="127"/>
      <c r="L39" s="204"/>
      <c r="M39" s="127"/>
      <c r="N39" s="42"/>
      <c r="O39" s="42"/>
      <c r="P39" s="43"/>
    </row>
    <row r="40" spans="1:16" ht="12" customHeight="1" x14ac:dyDescent="0.3">
      <c r="A40" s="11">
        <v>38</v>
      </c>
      <c r="B40" s="206" t="str">
        <f>'Ref &amp; tarifs V'!B34</f>
        <v>Jeu de douze intercalaires pour pochettes plastiques - grand format</v>
      </c>
      <c r="C40" s="198">
        <f>SUM(D40:M40)</f>
        <v>1</v>
      </c>
      <c r="D40" s="127"/>
      <c r="E40" s="127"/>
      <c r="F40" s="127">
        <v>1</v>
      </c>
      <c r="G40" s="127"/>
      <c r="H40" s="127"/>
      <c r="I40" s="127"/>
      <c r="J40" s="127"/>
      <c r="K40" s="127"/>
      <c r="L40" s="204"/>
      <c r="M40" s="127"/>
      <c r="N40" s="128"/>
      <c r="O40" s="128"/>
      <c r="P40" s="207"/>
    </row>
    <row r="41" spans="1:16" ht="12" customHeight="1" x14ac:dyDescent="0.3">
      <c r="A41" s="11">
        <v>39</v>
      </c>
      <c r="B41" s="206" t="str">
        <f>'Ref &amp; tarifs V'!B35</f>
        <v>Paquet de copies doubles perforées petits carreaux - grand format</v>
      </c>
      <c r="C41" s="198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4"/>
      <c r="M41" s="127"/>
      <c r="N41" s="128"/>
      <c r="O41" s="128"/>
      <c r="P41" s="207"/>
    </row>
    <row r="42" spans="1:16" ht="12" customHeight="1" x14ac:dyDescent="0.3">
      <c r="A42" s="11">
        <v>40</v>
      </c>
      <c r="B42" s="206" t="str">
        <f>'Ref &amp; tarifs V'!B36</f>
        <v>Classeur souple Bleu dos 20 mm - grand format</v>
      </c>
      <c r="C42" s="198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4"/>
      <c r="M42" s="127"/>
      <c r="N42" s="128"/>
      <c r="O42" s="128"/>
      <c r="P42" s="207"/>
    </row>
    <row r="43" spans="1:16" ht="12" customHeight="1" x14ac:dyDescent="0.3">
      <c r="A43" s="11">
        <v>41</v>
      </c>
      <c r="B43" s="206" t="str">
        <f>'Ref &amp; tarifs V'!B37</f>
        <v>Feutre noir pour ardoise blanche</v>
      </c>
      <c r="C43" s="198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4"/>
      <c r="M43" s="127"/>
      <c r="N43" s="128"/>
      <c r="O43" s="128"/>
      <c r="P43" s="207"/>
    </row>
    <row r="44" spans="1:16" ht="13.5" customHeight="1" x14ac:dyDescent="0.3">
      <c r="A44" s="79">
        <v>42</v>
      </c>
      <c r="B44" s="12" t="str">
        <f>'Ref &amp; tarifs V'!B38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5"/>
      <c r="K44" s="205"/>
      <c r="L44" s="204"/>
      <c r="M44" s="205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18" customHeight="1" x14ac:dyDescent="0.2">
      <c r="G50"/>
      <c r="H50"/>
      <c r="I50"/>
      <c r="J50"/>
      <c r="K50"/>
      <c r="L50"/>
      <c r="M50"/>
    </row>
    <row r="51" spans="7:13" ht="18" customHeight="1" x14ac:dyDescent="0.2">
      <c r="G51"/>
      <c r="H51"/>
      <c r="I51"/>
      <c r="J51"/>
      <c r="K51"/>
      <c r="L51"/>
      <c r="M51"/>
    </row>
    <row r="52" spans="7:13" ht="18" customHeight="1" x14ac:dyDescent="0.2">
      <c r="G52"/>
      <c r="H52"/>
      <c r="I52"/>
      <c r="J52"/>
      <c r="K52"/>
      <c r="L52"/>
      <c r="M52"/>
    </row>
    <row r="53" spans="7:13" ht="18" customHeight="1" x14ac:dyDescent="0.2">
      <c r="G53"/>
      <c r="H53"/>
      <c r="I53"/>
      <c r="J53"/>
      <c r="K53"/>
      <c r="L53"/>
      <c r="M53"/>
    </row>
    <row r="54" spans="7:13" ht="18" customHeight="1" x14ac:dyDescent="0.2">
      <c r="G54"/>
      <c r="H54"/>
      <c r="I54"/>
      <c r="J54"/>
      <c r="K54"/>
      <c r="L54"/>
      <c r="M54"/>
    </row>
    <row r="55" spans="7:13" ht="18" customHeight="1" x14ac:dyDescent="0.2">
      <c r="G55"/>
      <c r="H55"/>
      <c r="I55"/>
      <c r="J55"/>
      <c r="K55"/>
      <c r="L55"/>
      <c r="M55"/>
    </row>
    <row r="56" spans="7:13" ht="18" customHeight="1" x14ac:dyDescent="0.2">
      <c r="G56"/>
      <c r="H56"/>
      <c r="I56"/>
      <c r="J56"/>
      <c r="K56"/>
      <c r="L56"/>
      <c r="M56"/>
    </row>
    <row r="57" spans="7:13" ht="18" customHeight="1" x14ac:dyDescent="0.2">
      <c r="G57"/>
      <c r="H57"/>
      <c r="I57"/>
      <c r="J57"/>
      <c r="K57"/>
      <c r="L57"/>
      <c r="M57"/>
    </row>
    <row r="58" spans="7:13" ht="26.25" customHeight="1" x14ac:dyDescent="0.2">
      <c r="G58"/>
      <c r="H58"/>
      <c r="I58"/>
      <c r="J58"/>
      <c r="K58"/>
      <c r="L58"/>
      <c r="M58"/>
    </row>
    <row r="59" spans="7:13" ht="21.75" customHeight="1" x14ac:dyDescent="0.2">
      <c r="G59"/>
      <c r="H59"/>
      <c r="I59"/>
      <c r="J59"/>
      <c r="K59"/>
      <c r="L59"/>
      <c r="M59"/>
    </row>
    <row r="60" spans="7:13" ht="33" customHeight="1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/>
      <c r="M73"/>
    </row>
    <row r="74" spans="7:13" x14ac:dyDescent="0.2">
      <c r="G74"/>
      <c r="H74"/>
      <c r="I74"/>
      <c r="J74"/>
      <c r="K74"/>
      <c r="L74"/>
      <c r="M74"/>
    </row>
    <row r="75" spans="7:13" x14ac:dyDescent="0.2">
      <c r="G75"/>
      <c r="H75"/>
      <c r="I75"/>
      <c r="J75"/>
      <c r="K75"/>
      <c r="L75"/>
      <c r="M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s="6" customFormat="1" ht="12" customHeight="1" x14ac:dyDescent="0.2">
      <c r="C86"/>
    </row>
    <row r="87" spans="3:13" s="6" customFormat="1" ht="12" customHeight="1" x14ac:dyDescent="0.2">
      <c r="C87"/>
    </row>
    <row r="88" spans="3:13" x14ac:dyDescent="0.2">
      <c r="G88"/>
      <c r="H88"/>
      <c r="I88"/>
      <c r="J88"/>
      <c r="K88"/>
      <c r="L88"/>
      <c r="M88"/>
    </row>
    <row r="89" spans="3:13" x14ac:dyDescent="0.2">
      <c r="G89"/>
      <c r="H89"/>
      <c r="I89"/>
      <c r="J89"/>
      <c r="K89"/>
      <c r="L89"/>
      <c r="M89"/>
    </row>
    <row r="90" spans="3:13" x14ac:dyDescent="0.2">
      <c r="G90"/>
      <c r="H90"/>
      <c r="I90"/>
      <c r="J90"/>
      <c r="K90"/>
      <c r="L90"/>
      <c r="M90"/>
    </row>
    <row r="91" spans="3:13" x14ac:dyDescent="0.2">
      <c r="G91"/>
      <c r="H91"/>
      <c r="I91"/>
      <c r="J91"/>
      <c r="K91"/>
      <c r="L91"/>
      <c r="M91"/>
    </row>
    <row r="92" spans="3:13" x14ac:dyDescent="0.2">
      <c r="G92"/>
      <c r="H92"/>
      <c r="I92"/>
      <c r="J92"/>
      <c r="K92"/>
      <c r="L92"/>
      <c r="M92"/>
    </row>
    <row r="93" spans="3:13" x14ac:dyDescent="0.2">
      <c r="G93"/>
      <c r="H93"/>
      <c r="I93"/>
      <c r="J93"/>
      <c r="K93"/>
      <c r="L93"/>
      <c r="M93"/>
    </row>
    <row r="94" spans="3:13" ht="12.75" customHeight="1" x14ac:dyDescent="0.2">
      <c r="G94"/>
      <c r="H94"/>
      <c r="I94"/>
      <c r="J94"/>
      <c r="K94"/>
      <c r="L94"/>
      <c r="M94"/>
    </row>
    <row r="95" spans="3:13" ht="12.75" customHeight="1" x14ac:dyDescent="0.2">
      <c r="G95"/>
      <c r="H95"/>
      <c r="I95"/>
      <c r="J95"/>
      <c r="K95"/>
      <c r="L95"/>
      <c r="M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21.9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s="2" customFormat="1" ht="12.75" customHeight="1" x14ac:dyDescent="0.2">
      <c r="C101"/>
    </row>
    <row r="102" spans="3:13" s="2" customFormat="1" ht="12.75" customHeight="1" x14ac:dyDescent="0.2">
      <c r="C102"/>
    </row>
    <row r="103" spans="3:13" s="2" customFormat="1" ht="12.75" customHeight="1" x14ac:dyDescent="0.2">
      <c r="C103"/>
    </row>
    <row r="104" spans="3:13" s="2" customFormat="1" ht="12.75" customHeight="1" x14ac:dyDescent="0.2">
      <c r="C104"/>
    </row>
    <row r="105" spans="3:13" s="2" customFormat="1" ht="12.75" customHeight="1" x14ac:dyDescent="0.2">
      <c r="C105"/>
    </row>
    <row r="106" spans="3:13" s="2" customFormat="1" ht="12.75" customHeight="1" x14ac:dyDescent="0.2">
      <c r="C106"/>
    </row>
    <row r="107" spans="3:13" s="2" customFormat="1" ht="12.75" customHeight="1" x14ac:dyDescent="0.2">
      <c r="C107"/>
    </row>
    <row r="108" spans="3:13" s="2" customFormat="1" ht="12.75" customHeight="1" x14ac:dyDescent="0.2">
      <c r="C108"/>
    </row>
    <row r="109" spans="3:13" ht="12.75" customHeight="1" x14ac:dyDescent="0.2">
      <c r="G109"/>
      <c r="H109"/>
      <c r="I109"/>
      <c r="J109"/>
      <c r="K109"/>
      <c r="L109"/>
      <c r="M109"/>
    </row>
    <row r="110" spans="3:13" ht="12.75" customHeight="1" x14ac:dyDescent="0.2">
      <c r="G110"/>
      <c r="H110"/>
      <c r="I110"/>
      <c r="J110"/>
      <c r="K110"/>
      <c r="L110"/>
      <c r="M110"/>
    </row>
    <row r="111" spans="3:13" ht="12.75" customHeight="1" x14ac:dyDescent="0.2">
      <c r="G111"/>
      <c r="H111"/>
      <c r="I111"/>
      <c r="J111"/>
      <c r="K111"/>
      <c r="L111"/>
      <c r="M111"/>
    </row>
    <row r="112" spans="3:13" ht="12.75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G115"/>
      <c r="H115"/>
      <c r="I115"/>
      <c r="J115"/>
      <c r="K115"/>
      <c r="L115"/>
      <c r="M115"/>
    </row>
    <row r="116" spans="7:13" ht="11.1" customHeight="1" x14ac:dyDescent="0.2">
      <c r="G116"/>
      <c r="H116"/>
      <c r="I116"/>
      <c r="J116"/>
      <c r="K116"/>
      <c r="L116"/>
      <c r="M116"/>
    </row>
    <row r="117" spans="7:13" ht="11.1" customHeight="1" x14ac:dyDescent="0.2">
      <c r="G117"/>
      <c r="H117"/>
      <c r="I117"/>
      <c r="J117"/>
      <c r="K117"/>
      <c r="L117"/>
      <c r="M117"/>
    </row>
    <row r="118" spans="7:13" ht="11.1" customHeight="1" x14ac:dyDescent="0.2">
      <c r="G118"/>
      <c r="H118"/>
      <c r="I118"/>
      <c r="J118"/>
      <c r="K118"/>
      <c r="L118"/>
      <c r="M118"/>
    </row>
    <row r="119" spans="7:13" ht="11.1" customHeight="1" x14ac:dyDescent="0.2">
      <c r="G119"/>
      <c r="H119"/>
      <c r="I119"/>
      <c r="J119"/>
      <c r="K119"/>
      <c r="L119"/>
      <c r="M119"/>
    </row>
    <row r="120" spans="7:13" ht="11.1" customHeight="1" x14ac:dyDescent="0.2">
      <c r="G120"/>
      <c r="H120"/>
      <c r="I120"/>
      <c r="J120"/>
      <c r="K120"/>
      <c r="L120"/>
      <c r="M120"/>
    </row>
    <row r="121" spans="7:13" ht="11.1" customHeight="1" x14ac:dyDescent="0.2">
      <c r="G121"/>
      <c r="H121"/>
      <c r="I121"/>
      <c r="J121"/>
      <c r="K121"/>
      <c r="L121"/>
      <c r="M121"/>
    </row>
    <row r="122" spans="7:13" ht="11.1" customHeight="1" x14ac:dyDescent="0.2">
      <c r="G122"/>
      <c r="H122"/>
      <c r="I122"/>
      <c r="J122"/>
      <c r="K122"/>
      <c r="L122"/>
      <c r="M122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spans="10:12" ht="11.1" customHeight="1" x14ac:dyDescent="0.2">
      <c r="J145" s="9"/>
      <c r="K145" s="9"/>
      <c r="L145" s="9"/>
    </row>
    <row r="146" spans="10:12" ht="11.1" customHeight="1" x14ac:dyDescent="0.2">
      <c r="J146" s="9"/>
      <c r="K146" s="9"/>
      <c r="L146" s="9"/>
    </row>
    <row r="147" spans="10:12" ht="11.1" customHeight="1" x14ac:dyDescent="0.2">
      <c r="J147" s="9"/>
      <c r="K147" s="9"/>
      <c r="L147" s="9"/>
    </row>
    <row r="148" spans="10:12" ht="11.1" customHeight="1" x14ac:dyDescent="0.2">
      <c r="J148" s="9"/>
      <c r="K148" s="9"/>
      <c r="L148" s="9"/>
    </row>
    <row r="149" spans="10:12" ht="11.1" customHeight="1" x14ac:dyDescent="0.2">
      <c r="J149" s="9"/>
      <c r="K149" s="9"/>
      <c r="L149" s="9"/>
    </row>
    <row r="150" spans="10:12" ht="11.1" customHeight="1" x14ac:dyDescent="0.2">
      <c r="J150" s="9"/>
      <c r="K150" s="9"/>
      <c r="L150" s="9"/>
    </row>
    <row r="151" spans="10:12" ht="11.1" customHeight="1" x14ac:dyDescent="0.2">
      <c r="J151" s="9"/>
      <c r="K151" s="9"/>
      <c r="L151" s="9"/>
    </row>
    <row r="152" spans="10:12" ht="11.1" customHeight="1" x14ac:dyDescent="0.2">
      <c r="J152" s="9"/>
      <c r="K152" s="9"/>
      <c r="L152" s="9"/>
    </row>
    <row r="153" spans="10:12" ht="8.1" customHeight="1" x14ac:dyDescent="0.2"/>
    <row r="154" spans="10:12" ht="8.1" customHeight="1" x14ac:dyDescent="0.2"/>
    <row r="155" spans="10:12" ht="8.1" customHeight="1" x14ac:dyDescent="0.2"/>
    <row r="156" spans="10:12" ht="8.1" customHeight="1" x14ac:dyDescent="0.2"/>
    <row r="157" spans="10:12" ht="8.1" customHeight="1" x14ac:dyDescent="0.2"/>
    <row r="158" spans="10:12" ht="8.1" customHeight="1" x14ac:dyDescent="0.2"/>
    <row r="159" spans="10:12" ht="8.1" customHeight="1" x14ac:dyDescent="0.2"/>
    <row r="160" spans="10:12" ht="8.1" customHeight="1" x14ac:dyDescent="0.2"/>
    <row r="161" ht="8.1" customHeight="1" x14ac:dyDescent="0.2"/>
    <row r="162" ht="8.1" customHeight="1" x14ac:dyDescent="0.2"/>
  </sheetData>
  <mergeCells count="1">
    <mergeCell ref="D1:P1"/>
  </mergeCells>
  <phoneticPr fontId="0" type="noConversion"/>
  <printOptions horizontalCentered="1"/>
  <pageMargins left="0.44" right="0.24" top="0.59" bottom="0.63" header="0.33" footer="0.51181102362204722"/>
  <pageSetup paperSize="9" scale="71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3.5703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80" t="s">
        <v>290</v>
      </c>
      <c r="B1" s="281"/>
      <c r="C1" s="281"/>
      <c r="D1" s="281"/>
      <c r="E1" s="282"/>
      <c r="F1" s="325" t="s">
        <v>110</v>
      </c>
      <c r="G1" s="326"/>
      <c r="H1" s="321"/>
      <c r="I1" s="322"/>
    </row>
    <row r="2" spans="1:11" ht="27" customHeight="1" thickBot="1" x14ac:dyDescent="0.25">
      <c r="A2" s="312"/>
      <c r="B2" s="313"/>
      <c r="C2" s="313"/>
      <c r="D2" s="313"/>
      <c r="E2" s="314"/>
      <c r="F2" s="323" t="s">
        <v>111</v>
      </c>
      <c r="G2" s="324"/>
      <c r="H2" s="277"/>
      <c r="I2" s="279"/>
    </row>
    <row r="3" spans="1:11" ht="27" customHeight="1" thickBot="1" x14ac:dyDescent="0.25">
      <c r="A3" s="283"/>
      <c r="B3" s="284"/>
      <c r="C3" s="284"/>
      <c r="D3" s="284"/>
      <c r="E3" s="285"/>
      <c r="F3" s="323" t="s">
        <v>116</v>
      </c>
      <c r="G3" s="324"/>
      <c r="H3" s="300"/>
      <c r="I3" s="301"/>
    </row>
    <row r="4" spans="1:11" ht="54" customHeight="1" thickBot="1" x14ac:dyDescent="0.25">
      <c r="A4" s="286" t="s">
        <v>149</v>
      </c>
      <c r="B4" s="304"/>
      <c r="C4" s="283" t="s">
        <v>108</v>
      </c>
      <c r="D4" s="284"/>
      <c r="E4" s="285"/>
      <c r="F4" s="327"/>
      <c r="G4" s="328"/>
      <c r="H4" s="328"/>
      <c r="I4" s="329"/>
    </row>
    <row r="5" spans="1:11" ht="30" customHeight="1" thickBot="1" x14ac:dyDescent="0.25">
      <c r="A5" s="286"/>
      <c r="B5" s="304"/>
      <c r="C5" s="265" t="s">
        <v>109</v>
      </c>
      <c r="D5" s="266"/>
      <c r="E5" s="267"/>
      <c r="F5" s="277"/>
      <c r="G5" s="278"/>
      <c r="H5" s="278"/>
      <c r="I5" s="279"/>
    </row>
    <row r="6" spans="1:11" ht="54" customHeight="1" thickBot="1" x14ac:dyDescent="0.25">
      <c r="A6" s="46" t="s">
        <v>145</v>
      </c>
      <c r="B6" s="48"/>
      <c r="C6" s="265" t="s">
        <v>95</v>
      </c>
      <c r="D6" s="266"/>
      <c r="E6" s="267"/>
      <c r="F6" s="315"/>
      <c r="G6" s="316"/>
      <c r="H6" s="316"/>
      <c r="I6" s="317"/>
      <c r="K6" s="141"/>
    </row>
    <row r="7" spans="1:11" ht="20.100000000000001" customHeight="1" thickBot="1" x14ac:dyDescent="0.3">
      <c r="A7" s="46" t="s">
        <v>96</v>
      </c>
      <c r="B7" s="48"/>
      <c r="C7" s="265" t="s">
        <v>98</v>
      </c>
      <c r="D7" s="266"/>
      <c r="E7" s="267"/>
      <c r="F7" s="330"/>
      <c r="G7" s="331"/>
      <c r="H7" s="331"/>
      <c r="I7" s="332"/>
    </row>
    <row r="8" spans="1:11" ht="20.100000000000001" customHeight="1" thickBot="1" x14ac:dyDescent="0.25">
      <c r="A8" s="46" t="s">
        <v>144</v>
      </c>
      <c r="B8" s="48"/>
      <c r="C8" s="265" t="s">
        <v>70</v>
      </c>
      <c r="D8" s="266"/>
      <c r="E8" s="267"/>
      <c r="F8" s="268"/>
      <c r="G8" s="269"/>
      <c r="H8" s="269"/>
      <c r="I8" s="270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7"/>
    </row>
    <row r="10" spans="1:11" ht="16.5" thickBot="1" x14ac:dyDescent="0.3">
      <c r="A10" s="64"/>
      <c r="B10" s="179"/>
      <c r="C10" s="66"/>
      <c r="D10" s="297"/>
      <c r="E10" s="298"/>
      <c r="F10" s="299"/>
      <c r="G10" s="180"/>
      <c r="H10" s="302"/>
      <c r="I10" s="303"/>
    </row>
    <row r="11" spans="1:11" ht="16.5" thickBot="1" x14ac:dyDescent="0.3">
      <c r="A11" s="64" t="s">
        <v>113</v>
      </c>
      <c r="B11" s="168"/>
      <c r="C11" s="66">
        <v>42.25</v>
      </c>
      <c r="D11" s="294" t="s">
        <v>117</v>
      </c>
      <c r="E11" s="295"/>
      <c r="F11" s="296"/>
      <c r="G11" s="199"/>
      <c r="H11" s="302">
        <v>44.35</v>
      </c>
      <c r="I11" s="303"/>
    </row>
    <row r="12" spans="1:11" ht="16.5" thickBot="1" x14ac:dyDescent="0.3">
      <c r="A12" s="64" t="s">
        <v>114</v>
      </c>
      <c r="B12" s="168"/>
      <c r="C12" s="66">
        <v>42.5</v>
      </c>
      <c r="D12" s="294" t="s">
        <v>117</v>
      </c>
      <c r="E12" s="295"/>
      <c r="F12" s="296"/>
      <c r="G12" s="199"/>
      <c r="H12" s="302">
        <v>44.6</v>
      </c>
      <c r="I12" s="303"/>
    </row>
    <row r="13" spans="1:11" ht="15.75" x14ac:dyDescent="0.25">
      <c r="A13" s="67"/>
      <c r="B13" s="67"/>
      <c r="C13" s="71"/>
      <c r="D13" s="68"/>
      <c r="E13" s="68"/>
      <c r="F13" s="68"/>
      <c r="G13" s="69"/>
      <c r="H13" s="72"/>
      <c r="I13" s="72"/>
    </row>
    <row r="14" spans="1:11" ht="51" customHeight="1" x14ac:dyDescent="0.2">
      <c r="A14" s="181" t="s">
        <v>47</v>
      </c>
      <c r="B14" s="181" t="s">
        <v>64</v>
      </c>
      <c r="C14" s="182" t="s">
        <v>87</v>
      </c>
      <c r="D14" s="182" t="s">
        <v>88</v>
      </c>
      <c r="E14" s="182" t="s">
        <v>86</v>
      </c>
      <c r="F14" s="183" t="s">
        <v>57</v>
      </c>
      <c r="G14" s="183" t="s">
        <v>66</v>
      </c>
      <c r="H14" s="183" t="s">
        <v>68</v>
      </c>
      <c r="I14" s="183" t="s">
        <v>67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'4éme Art-Mat'!C3</f>
        <v>1</v>
      </c>
      <c r="C15" s="169">
        <f>'4éme Art-Mat'!N3</f>
        <v>0</v>
      </c>
      <c r="D15" s="169">
        <f>'4éme Art-Mat'!O3</f>
        <v>0</v>
      </c>
      <c r="E15" s="169">
        <f>'4éme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'4éme Art-Mat'!C4</f>
        <v>1</v>
      </c>
      <c r="C16" s="169">
        <f>'4éme Art-Mat'!N4</f>
        <v>0</v>
      </c>
      <c r="D16" s="169">
        <f>'4éme Art-Mat'!O4</f>
        <v>0</v>
      </c>
      <c r="E16" s="169">
        <f>'4éme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'4éme Art-Mat'!C5</f>
        <v>1</v>
      </c>
      <c r="C17" s="169">
        <f>'4éme Art-Mat'!N5</f>
        <v>0</v>
      </c>
      <c r="D17" s="169">
        <f>'4éme Art-Mat'!O5</f>
        <v>0</v>
      </c>
      <c r="E17" s="169">
        <f>'4éme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'4éme Art-Mat'!C6</f>
        <v>1</v>
      </c>
      <c r="C18" s="169">
        <f>'4éme Art-Mat'!N6</f>
        <v>0</v>
      </c>
      <c r="D18" s="169">
        <f>'4éme Art-Mat'!O6</f>
        <v>0</v>
      </c>
      <c r="E18" s="169">
        <f>'4éme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'4éme Art-Mat'!C7</f>
        <v>1</v>
      </c>
      <c r="C19" s="169">
        <f>'4éme Art-Mat'!N7</f>
        <v>0</v>
      </c>
      <c r="D19" s="169">
        <f>'4éme Art-Mat'!O7</f>
        <v>0</v>
      </c>
      <c r="E19" s="169">
        <f>'4éme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'4éme Art-Mat'!C8</f>
        <v>1</v>
      </c>
      <c r="C20" s="169">
        <f>'4éme Art-Mat'!N8</f>
        <v>0</v>
      </c>
      <c r="D20" s="169">
        <f>'4éme Art-Mat'!O8</f>
        <v>0</v>
      </c>
      <c r="E20" s="169">
        <f>'4éme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'4éme Art-Mat'!C9</f>
        <v>1</v>
      </c>
      <c r="C21" s="169">
        <f>'4éme Art-Mat'!N9</f>
        <v>0</v>
      </c>
      <c r="D21" s="169">
        <f>'4éme Art-Mat'!O9</f>
        <v>0</v>
      </c>
      <c r="E21" s="169">
        <f>'4éme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'4éme Art-Mat'!C10</f>
        <v>1</v>
      </c>
      <c r="C22" s="169">
        <f>'4éme Art-Mat'!N10</f>
        <v>0</v>
      </c>
      <c r="D22" s="169">
        <f>'4éme Art-Mat'!O10</f>
        <v>0</v>
      </c>
      <c r="E22" s="169">
        <f>'4éme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'4éme Art-Mat'!C11</f>
        <v>1</v>
      </c>
      <c r="C23" s="169">
        <f>'4éme Art-Mat'!N11</f>
        <v>0</v>
      </c>
      <c r="D23" s="169">
        <f>'4éme Art-Mat'!O11</f>
        <v>0</v>
      </c>
      <c r="E23" s="169">
        <f>'4éme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'4éme Art-Mat'!C12</f>
        <v>1</v>
      </c>
      <c r="C24" s="169">
        <f>'4éme Art-Mat'!N12</f>
        <v>0</v>
      </c>
      <c r="D24" s="169">
        <f>'4éme Art-Mat'!O12</f>
        <v>0</v>
      </c>
      <c r="E24" s="169">
        <f>'4éme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'4éme Art-Mat'!C13</f>
        <v>1</v>
      </c>
      <c r="C25" s="169">
        <f>'4éme Art-Mat'!N13</f>
        <v>0</v>
      </c>
      <c r="D25" s="169">
        <f>'4éme Art-Mat'!O13</f>
        <v>0</v>
      </c>
      <c r="E25" s="169">
        <f>'4éme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'4éme Art-Mat'!C14</f>
        <v>1</v>
      </c>
      <c r="C26" s="169">
        <f>'4éme Art-Mat'!N14</f>
        <v>0</v>
      </c>
      <c r="D26" s="169">
        <f>'4éme Art-Mat'!O14</f>
        <v>0</v>
      </c>
      <c r="E26" s="169">
        <f>'4éme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'4éme Art-Mat'!C15</f>
        <v>1</v>
      </c>
      <c r="C27" s="169">
        <f>'4éme Art-Mat'!N15</f>
        <v>0</v>
      </c>
      <c r="D27" s="169">
        <f>'4éme Art-Mat'!O15</f>
        <v>0</v>
      </c>
      <c r="E27" s="169">
        <f>'4éme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'4éme Art-Mat'!C16</f>
        <v>1</v>
      </c>
      <c r="C28" s="169">
        <f>'4éme Art-Mat'!N16</f>
        <v>0</v>
      </c>
      <c r="D28" s="169">
        <f>'4éme Art-Mat'!O16</f>
        <v>0</v>
      </c>
      <c r="E28" s="169">
        <f>'4éme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'4éme Art-Mat'!C17</f>
        <v>1</v>
      </c>
      <c r="C29" s="169">
        <f>'4éme Art-Mat'!N17</f>
        <v>0</v>
      </c>
      <c r="D29" s="169">
        <f>'4éme Art-Mat'!O17</f>
        <v>0</v>
      </c>
      <c r="E29" s="169">
        <f>'4éme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e">
        <f>'Ref &amp; tarifs V'!#REF!</f>
        <v>#REF!</v>
      </c>
      <c r="B30" s="155">
        <f>'4éme Art-Mat'!C18</f>
        <v>1</v>
      </c>
      <c r="C30" s="169">
        <f>'4éme Art-Mat'!N18</f>
        <v>0</v>
      </c>
      <c r="D30" s="169">
        <f>'4éme Art-Mat'!O18</f>
        <v>0</v>
      </c>
      <c r="E30" s="169">
        <f>'4éme Art-Mat'!P18</f>
        <v>0</v>
      </c>
      <c r="F30" s="170">
        <v>16</v>
      </c>
      <c r="G30" s="171"/>
      <c r="H30" s="172" t="e">
        <f>'Ref &amp; tarifs V'!#REF!</f>
        <v>#REF!</v>
      </c>
      <c r="I30" s="173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5">
        <f>'4éme Art-Mat'!C19</f>
        <v>1</v>
      </c>
      <c r="C31" s="169">
        <f>'4éme Art-Mat'!N19</f>
        <v>0</v>
      </c>
      <c r="D31" s="169">
        <f>'4éme Art-Mat'!O19</f>
        <v>0</v>
      </c>
      <c r="E31" s="169">
        <f>'4éme Art-Mat'!P19</f>
        <v>0</v>
      </c>
      <c r="F31" s="170">
        <v>17</v>
      </c>
      <c r="G31" s="171"/>
      <c r="H31" s="172" t="e">
        <f>'Ref &amp; tarifs V'!#REF!</f>
        <v>#REF!</v>
      </c>
      <c r="I31" s="173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5">
        <f>'4éme Art-Mat'!C20</f>
        <v>1</v>
      </c>
      <c r="C32" s="169">
        <f>'4éme Art-Mat'!N20</f>
        <v>0</v>
      </c>
      <c r="D32" s="169">
        <f>'4éme Art-Mat'!O20</f>
        <v>0</v>
      </c>
      <c r="E32" s="169">
        <f>'4éme Art-Mat'!P20</f>
        <v>0</v>
      </c>
      <c r="F32" s="170">
        <v>18</v>
      </c>
      <c r="G32" s="171"/>
      <c r="H32" s="172" t="e">
        <f>'Ref &amp; tarifs V'!#REF!</f>
        <v>#REF!</v>
      </c>
      <c r="I32" s="173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5">
        <f>'4éme Art-Mat'!C21</f>
        <v>1</v>
      </c>
      <c r="C33" s="169">
        <f>'4éme Art-Mat'!N21</f>
        <v>0</v>
      </c>
      <c r="D33" s="169">
        <f>'4éme Art-Mat'!O21</f>
        <v>0</v>
      </c>
      <c r="E33" s="169">
        <f>'4éme Art-Mat'!P21</f>
        <v>0</v>
      </c>
      <c r="F33" s="170">
        <v>19</v>
      </c>
      <c r="G33" s="171"/>
      <c r="H33" s="172" t="e">
        <f>'Ref &amp; tarifs V'!#REF!</f>
        <v>#REF!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V'!B16</f>
        <v>Cahier travaux pratiques gd format 24 x 32-48 pages (a garder de la 6eme a la 3eme)</v>
      </c>
      <c r="B34" s="155">
        <f>'4éme Art-Mat'!C22</f>
        <v>1</v>
      </c>
      <c r="C34" s="169">
        <f>'4éme Art-Mat'!N22</f>
        <v>0</v>
      </c>
      <c r="D34" s="169">
        <f>'4éme Art-Mat'!O22</f>
        <v>0</v>
      </c>
      <c r="E34" s="169">
        <f>'4éme Art-Mat'!P22</f>
        <v>0</v>
      </c>
      <c r="F34" s="170">
        <v>20</v>
      </c>
      <c r="G34" s="171"/>
      <c r="H34" s="172">
        <f>'Ref &amp; tarifs V'!C16</f>
        <v>0.65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V'!B17</f>
        <v xml:space="preserve"> Chemise à rabat cartonnée avec élastique (verte, bleue, rouge)</v>
      </c>
      <c r="B35" s="155">
        <f>'4éme Art-Mat'!C23</f>
        <v>1</v>
      </c>
      <c r="C35" s="169">
        <f>'4éme Art-Mat'!N23</f>
        <v>0</v>
      </c>
      <c r="D35" s="169">
        <f>'4éme Art-Mat'!O23</f>
        <v>0</v>
      </c>
      <c r="E35" s="169">
        <f>'4éme Art-Mat'!P23</f>
        <v>0</v>
      </c>
      <c r="F35" s="170">
        <v>21</v>
      </c>
      <c r="G35" s="171"/>
      <c r="H35" s="172">
        <f>'Ref &amp; tarifs V'!C17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V'!B18</f>
        <v xml:space="preserve"> Cahier cours 24x32 grands carreaux - 90g</v>
      </c>
      <c r="B36" s="155">
        <f>'4éme Art-Mat'!C24</f>
        <v>2</v>
      </c>
      <c r="C36" s="169" t="str">
        <f>'4éme Art-Mat'!N24</f>
        <v>+2</v>
      </c>
      <c r="D36" s="169" t="str">
        <f>'4éme Art-Mat'!O24</f>
        <v>+2</v>
      </c>
      <c r="E36" s="169">
        <f>'4éme Art-Mat'!P24</f>
        <v>0</v>
      </c>
      <c r="F36" s="170">
        <v>22</v>
      </c>
      <c r="G36" s="171"/>
      <c r="H36" s="172">
        <f>'Ref &amp; tarifs V'!C18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V'!B19</f>
        <v xml:space="preserve"> Paquet de feuilles Canson 24x32 - 200 g</v>
      </c>
      <c r="B37" s="155">
        <f>'4éme Art-Mat'!C25</f>
        <v>1</v>
      </c>
      <c r="C37" s="169">
        <f>'4éme Art-Mat'!N25</f>
        <v>0</v>
      </c>
      <c r="D37" s="169">
        <f>'4éme Art-Mat'!O25</f>
        <v>0</v>
      </c>
      <c r="E37" s="169">
        <f>'4éme Art-Mat'!P25</f>
        <v>0</v>
      </c>
      <c r="F37" s="170">
        <v>23</v>
      </c>
      <c r="G37" s="171"/>
      <c r="H37" s="172">
        <f>'Ref &amp; tarifs V'!C19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V'!B20</f>
        <v xml:space="preserve"> Protège documents noir 30 pochettes (60 pages) - grand format</v>
      </c>
      <c r="B38" s="155">
        <f>'4éme Art-Mat'!C26</f>
        <v>1</v>
      </c>
      <c r="C38" s="169">
        <f>'4éme Art-Mat'!N26</f>
        <v>0</v>
      </c>
      <c r="D38" s="169">
        <f>'4éme Art-Mat'!O26</f>
        <v>0</v>
      </c>
      <c r="E38" s="169">
        <f>'4éme Art-Mat'!P26</f>
        <v>0</v>
      </c>
      <c r="F38" s="170">
        <v>24</v>
      </c>
      <c r="G38" s="171"/>
      <c r="H38" s="172">
        <f>'Ref &amp; tarifs V'!C20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V'!B21</f>
        <v xml:space="preserve"> Cahier cours 24x32 petits carreaux - 90g </v>
      </c>
      <c r="B39" s="155">
        <f>'4éme Art-Mat'!C27</f>
        <v>4</v>
      </c>
      <c r="C39" s="169">
        <f>'4éme Art-Mat'!N27</f>
        <v>0</v>
      </c>
      <c r="D39" s="169">
        <f>'4éme Art-Mat'!O27</f>
        <v>0</v>
      </c>
      <c r="E39" s="169">
        <f>'4éme Art-Mat'!P27</f>
        <v>0</v>
      </c>
      <c r="F39" s="170">
        <v>25</v>
      </c>
      <c r="G39" s="171"/>
      <c r="H39" s="172">
        <f>'Ref &amp; tarifs V'!C21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V'!B22</f>
        <v xml:space="preserve"> Classeur souple Vert dos 20 mm - grand format</v>
      </c>
      <c r="B40" s="155">
        <f>'4éme Art-Mat'!C28</f>
        <v>1</v>
      </c>
      <c r="C40" s="169">
        <f>'4éme Art-Mat'!N28</f>
        <v>0</v>
      </c>
      <c r="D40" s="169">
        <f>'4éme Art-Mat'!O28</f>
        <v>0</v>
      </c>
      <c r="E40" s="169">
        <f>'4éme Art-Mat'!P28</f>
        <v>0</v>
      </c>
      <c r="F40" s="170">
        <v>26</v>
      </c>
      <c r="G40" s="171"/>
      <c r="H40" s="172">
        <f>'Ref &amp; tarifs V'!C22</f>
        <v>1.05</v>
      </c>
      <c r="I40" s="173" t="str">
        <f t="shared" si="0"/>
        <v/>
      </c>
      <c r="J40"/>
      <c r="K40"/>
    </row>
    <row r="41" spans="1:11" ht="33.75" customHeight="1" x14ac:dyDescent="0.3">
      <c r="A41" s="52" t="str">
        <f>'Ref &amp; tarifs V'!B23</f>
        <v xml:space="preserve"> Protège-cahiers 24 x 32 vendu à l'unité(2 Mauves, 1 Bleu et 1 Vert) </v>
      </c>
      <c r="B41" s="155">
        <f>'4éme Art-Mat'!C29</f>
        <v>3</v>
      </c>
      <c r="C41" s="169" t="str">
        <f>'4éme Art-Mat'!N29</f>
        <v>+2 N</v>
      </c>
      <c r="D41" s="169" t="str">
        <f>'4éme Art-Mat'!O29</f>
        <v>+2 Or</v>
      </c>
      <c r="E41" s="169">
        <f>'4éme Art-Mat'!P29</f>
        <v>0</v>
      </c>
      <c r="F41" s="174">
        <v>27</v>
      </c>
      <c r="G41" s="171"/>
      <c r="H41" s="172">
        <f>'Ref &amp; tarifs V'!C23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V'!B24</f>
        <v xml:space="preserve"> Cahier de brouillon 100 pages</v>
      </c>
      <c r="B42" s="155">
        <f>'4éme Art-Mat'!C30</f>
        <v>1</v>
      </c>
      <c r="C42" s="169">
        <f>'4éme Art-Mat'!N30</f>
        <v>0</v>
      </c>
      <c r="D42" s="169" t="str">
        <f>'4éme Art-Mat'!O30</f>
        <v>+1</v>
      </c>
      <c r="E42" s="169">
        <f>'4éme Art-Mat'!P30</f>
        <v>0</v>
      </c>
      <c r="F42" s="170">
        <v>28</v>
      </c>
      <c r="G42" s="171"/>
      <c r="H42" s="172">
        <f>'Ref &amp; tarifs V'!C24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V'!B25</f>
        <v xml:space="preserve"> Classeur rigide Vert dos 45 mm - grand format</v>
      </c>
      <c r="B43" s="155">
        <f>'4éme Art-Mat'!C31</f>
        <v>1</v>
      </c>
      <c r="C43" s="169">
        <f>'4éme Art-Mat'!N31</f>
        <v>0</v>
      </c>
      <c r="D43" s="169">
        <f>'4éme Art-Mat'!O31</f>
        <v>0</v>
      </c>
      <c r="E43" s="169" t="str">
        <f>'4éme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V'!B26</f>
        <v xml:space="preserve"> Classeur rigide Bleu dos 45 mm - grand format</v>
      </c>
      <c r="B44" s="155">
        <f>'4éme Art-Mat'!C32</f>
        <v>1</v>
      </c>
      <c r="C44" s="169">
        <f>'4éme Art-Mat'!N32</f>
        <v>0</v>
      </c>
      <c r="D44" s="169">
        <f>'4éme Art-Mat'!O32</f>
        <v>0</v>
      </c>
      <c r="E44" s="169">
        <f>'4éme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V'!B27</f>
        <v>Classeur rigide Noir dos 45 mm - grand format</v>
      </c>
      <c r="B45" s="155">
        <f>'4éme Art-Mat'!C33</f>
        <v>1</v>
      </c>
      <c r="C45" s="169">
        <f>'4éme Art-Mat'!N33</f>
        <v>0</v>
      </c>
      <c r="D45" s="169">
        <f>'4éme Art-Mat'!O33</f>
        <v>0</v>
      </c>
      <c r="E45" s="169">
        <f>'4éme Art-Mat'!P33</f>
        <v>0</v>
      </c>
      <c r="F45" s="170">
        <v>31</v>
      </c>
      <c r="G45" s="171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V'!B28</f>
        <v>Classeur rigide Rouge dos 45 mm - grand format</v>
      </c>
      <c r="B46" s="155">
        <f>'4éme Art-Mat'!C34</f>
        <v>1</v>
      </c>
      <c r="C46" s="169">
        <f>'4éme Art-Mat'!N34</f>
        <v>0</v>
      </c>
      <c r="D46" s="169">
        <f>'4éme Art-Mat'!O34</f>
        <v>0</v>
      </c>
      <c r="E46" s="169">
        <f>'4éme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V'!B29</f>
        <v>Paquet de feuilles simples perforées grands carreaux - grand format</v>
      </c>
      <c r="B47" s="155">
        <f>'4éme Art-Mat'!C35</f>
        <v>2</v>
      </c>
      <c r="C47" s="169">
        <f>'4éme Art-Mat'!N35</f>
        <v>0</v>
      </c>
      <c r="D47" s="169">
        <f>'4éme Art-Mat'!O35</f>
        <v>0</v>
      </c>
      <c r="E47" s="169">
        <f>'4éme Art-Mat'!P35</f>
        <v>0</v>
      </c>
      <c r="F47" s="170">
        <v>33</v>
      </c>
      <c r="G47" s="171"/>
      <c r="H47" s="172">
        <f>'Ref &amp; tarifs V'!C29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V'!B30</f>
        <v>Jeu de six intercalaires pour pochettes plastiques - grand format</v>
      </c>
      <c r="B48" s="155">
        <f>'4éme Art-Mat'!C36</f>
        <v>4</v>
      </c>
      <c r="C48" s="169">
        <f>'4éme Art-Mat'!N36</f>
        <v>0</v>
      </c>
      <c r="D48" s="169">
        <f>'4éme Art-Mat'!O36</f>
        <v>0</v>
      </c>
      <c r="E48" s="169" t="str">
        <f>'4éme Art-Mat'!P36</f>
        <v>+1</v>
      </c>
      <c r="F48" s="170">
        <v>34</v>
      </c>
      <c r="G48" s="171"/>
      <c r="H48" s="172">
        <f>'Ref &amp; tarifs V'!C30</f>
        <v>0.55000000000000004</v>
      </c>
      <c r="I48" s="173" t="str">
        <f t="shared" si="0"/>
        <v/>
      </c>
      <c r="J48"/>
      <c r="K48"/>
    </row>
    <row r="49" spans="1:11" ht="18" customHeight="1" x14ac:dyDescent="0.3">
      <c r="A49" s="52" t="str">
        <f>'Ref &amp; tarifs V'!B31</f>
        <v>Paquet de copies doubles perforées grands.carreaux - grand format</v>
      </c>
      <c r="B49" s="155">
        <f>'4éme Art-Mat'!C37</f>
        <v>1</v>
      </c>
      <c r="C49" s="169">
        <f>'4éme Art-Mat'!N37</f>
        <v>0</v>
      </c>
      <c r="D49" s="169">
        <f>'4éme Art-Mat'!O37</f>
        <v>0</v>
      </c>
      <c r="E49" s="169">
        <f>'4éme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V'!B32</f>
        <v xml:space="preserve"> Lot de 100 pochettes transparentes perforées- grand format</v>
      </c>
      <c r="B50" s="155">
        <f>'4éme Art-Mat'!C38</f>
        <v>2</v>
      </c>
      <c r="C50" s="169">
        <f>'4éme Art-Mat'!N38</f>
        <v>0</v>
      </c>
      <c r="D50" s="169">
        <f>'4éme Art-Mat'!O38</f>
        <v>0</v>
      </c>
      <c r="E50" s="169">
        <f>'4éme Art-Mat'!P38</f>
        <v>0</v>
      </c>
      <c r="F50" s="170">
        <v>36</v>
      </c>
      <c r="G50" s="171"/>
      <c r="H50" s="172">
        <f>'Ref &amp; tarifs V'!C32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V'!B33</f>
        <v>Paquet de feuilles simples perforées petits carreaux - grand format</v>
      </c>
      <c r="B51" s="155">
        <f>'4éme Art-Mat'!C39</f>
        <v>2</v>
      </c>
      <c r="C51" s="169">
        <f>'4éme Art-Mat'!N39</f>
        <v>0</v>
      </c>
      <c r="D51" s="169">
        <f>'4éme Art-Mat'!O39</f>
        <v>0</v>
      </c>
      <c r="E51" s="169">
        <f>'4éme Art-Mat'!P39</f>
        <v>0</v>
      </c>
      <c r="F51" s="170">
        <v>37</v>
      </c>
      <c r="G51" s="171"/>
      <c r="H51" s="172">
        <f>'Ref &amp; tarifs V'!C33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V'!B34</f>
        <v>Jeu de douze intercalaires pour pochettes plastiques - grand format</v>
      </c>
      <c r="B52" s="155">
        <f>'4éme Art-Mat'!C40</f>
        <v>1</v>
      </c>
      <c r="C52" s="169">
        <f>'4éme Art-Mat'!N40</f>
        <v>0</v>
      </c>
      <c r="D52" s="169">
        <f>'4éme Art-Mat'!O40</f>
        <v>0</v>
      </c>
      <c r="E52" s="169">
        <f>'4éme Art-Mat'!P40</f>
        <v>0</v>
      </c>
      <c r="F52" s="170">
        <v>38</v>
      </c>
      <c r="G52" s="171"/>
      <c r="H52" s="172">
        <f>'Ref &amp; tarifs V'!C34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V'!B35</f>
        <v>Paquet de copies doubles perforées petits carreaux - grand format</v>
      </c>
      <c r="B53" s="155">
        <f>'4éme Art-Mat'!C41</f>
        <v>1</v>
      </c>
      <c r="C53" s="169">
        <f>'4éme Art-Mat'!N41</f>
        <v>0</v>
      </c>
      <c r="D53" s="169">
        <f>'4éme Art-Mat'!O41</f>
        <v>0</v>
      </c>
      <c r="E53" s="169">
        <f>'4éme Art-Mat'!P41</f>
        <v>0</v>
      </c>
      <c r="F53" s="170">
        <v>39</v>
      </c>
      <c r="G53" s="171"/>
      <c r="H53" s="172">
        <f>'Ref &amp; tarifs V'!C35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V'!B36</f>
        <v>Classeur souple Bleu dos 20 mm - grand format</v>
      </c>
      <c r="B54" s="155">
        <f>'4éme Art-Mat'!C42</f>
        <v>0</v>
      </c>
      <c r="C54" s="169">
        <f>'4éme Art-Mat'!N42</f>
        <v>0</v>
      </c>
      <c r="D54" s="169">
        <f>'4éme Art-Mat'!O42</f>
        <v>0</v>
      </c>
      <c r="E54" s="169">
        <f>'4éme Art-Mat'!P42</f>
        <v>0</v>
      </c>
      <c r="F54" s="170">
        <v>40</v>
      </c>
      <c r="G54" s="171"/>
      <c r="H54" s="172">
        <f>'Ref &amp; tarifs V'!C36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V'!B37</f>
        <v>Feutre noir pour ardoise blanche</v>
      </c>
      <c r="B55" s="155">
        <f>'4éme Art-Mat'!C43</f>
        <v>1</v>
      </c>
      <c r="C55" s="169">
        <f>'4éme Art-Mat'!N43</f>
        <v>0</v>
      </c>
      <c r="D55" s="169">
        <f>'4éme Art-Mat'!O43</f>
        <v>0</v>
      </c>
      <c r="E55" s="169">
        <f>'4éme Art-Mat'!P43</f>
        <v>0</v>
      </c>
      <c r="F55" s="170">
        <v>41</v>
      </c>
      <c r="G55" s="171"/>
      <c r="H55" s="172">
        <f>'Ref &amp; tarifs V'!C37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V'!B38</f>
        <v>Rouleau couvre livres 0,7x2m plastique transparent</v>
      </c>
      <c r="B56" s="155">
        <f>'4éme Art-Mat'!C44</f>
        <v>1</v>
      </c>
      <c r="C56" s="169">
        <f>'4éme Art-Mat'!N44</f>
        <v>0</v>
      </c>
      <c r="D56" s="169">
        <f>'4éme Art-Mat'!O44</f>
        <v>0</v>
      </c>
      <c r="E56" s="169">
        <f>'4éme Art-Mat'!P44</f>
        <v>0</v>
      </c>
      <c r="F56" s="170">
        <v>42</v>
      </c>
      <c r="G56" s="171"/>
      <c r="H56" s="172">
        <f>'Ref &amp; tarifs V'!C38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55">
        <f>'4éme Art-Mat'!C45</f>
        <v>0</v>
      </c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308" t="s">
        <v>65</v>
      </c>
      <c r="C58" s="309"/>
      <c r="D58" s="309"/>
      <c r="E58" s="309"/>
      <c r="F58" s="310"/>
      <c r="G58" s="311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76"/>
      <c r="D60" s="76"/>
      <c r="E60" s="76"/>
      <c r="F60" s="76"/>
      <c r="G60" s="76"/>
      <c r="H60" s="76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G10:G13" name="liste complète_1"/>
    <protectedRange sqref="F4:I8" name="coordonnées_1"/>
    <protectedRange sqref="H2:H3" name="langues_1"/>
    <protectedRange sqref="G15:G57" name="quantités"/>
    <protectedRange sqref="B10:B12" name="liste complète base"/>
  </protectedRanges>
  <mergeCells count="25">
    <mergeCell ref="B58:G58"/>
    <mergeCell ref="H12:I12"/>
    <mergeCell ref="C6:E6"/>
    <mergeCell ref="F5:I5"/>
    <mergeCell ref="F6:I6"/>
    <mergeCell ref="F8:I8"/>
    <mergeCell ref="F7:I7"/>
    <mergeCell ref="C8:E8"/>
    <mergeCell ref="C7:E7"/>
    <mergeCell ref="D12:F12"/>
    <mergeCell ref="H10:I10"/>
    <mergeCell ref="D11:F11"/>
    <mergeCell ref="H11:I11"/>
    <mergeCell ref="D10:F10"/>
    <mergeCell ref="H3:I3"/>
    <mergeCell ref="A1:E3"/>
    <mergeCell ref="C4:E4"/>
    <mergeCell ref="H1:I1"/>
    <mergeCell ref="F2:G2"/>
    <mergeCell ref="A4:B5"/>
    <mergeCell ref="F1:G1"/>
    <mergeCell ref="H2:I2"/>
    <mergeCell ref="F4:I4"/>
    <mergeCell ref="F3:G3"/>
    <mergeCell ref="C5:E5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N34">
      <formula1>liste6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G47 G50:G51 G35 G42:G43">
      <formula1>liste_2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49 G44:G46 G15:G34 G55:G56 G52:G53">
      <formula1>liste_1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3.937007874015748E-2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H123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2.7109375" customWidth="1"/>
    <col min="2" max="2" width="17.85546875" customWidth="1"/>
    <col min="3" max="3" width="2.140625" customWidth="1"/>
    <col min="4" max="4" width="8.42578125" customWidth="1"/>
    <col min="5" max="5" width="1.28515625" customWidth="1"/>
    <col min="6" max="6" width="54.85546875" bestFit="1" customWidth="1"/>
    <col min="7" max="7" width="39.5703125" bestFit="1" customWidth="1"/>
    <col min="8" max="8" width="5.85546875" customWidth="1"/>
  </cols>
  <sheetData>
    <row r="1" spans="1:8" x14ac:dyDescent="0.2">
      <c r="A1" s="41"/>
      <c r="B1" s="129"/>
      <c r="C1" s="318" t="s">
        <v>270</v>
      </c>
      <c r="D1" s="319"/>
      <c r="E1" s="319"/>
      <c r="F1" s="319"/>
      <c r="G1" s="320"/>
      <c r="H1" s="219"/>
    </row>
    <row r="2" spans="1:8" ht="9.75" customHeight="1" x14ac:dyDescent="0.2">
      <c r="A2" s="41"/>
      <c r="B2" s="88"/>
      <c r="C2" s="89"/>
      <c r="D2" s="89"/>
      <c r="E2" s="89"/>
      <c r="F2" s="89"/>
      <c r="G2" s="89"/>
      <c r="H2" s="209"/>
    </row>
    <row r="3" spans="1:8" x14ac:dyDescent="0.2">
      <c r="A3" s="33"/>
      <c r="B3" s="90"/>
      <c r="C3" s="91"/>
      <c r="D3" s="85" t="s">
        <v>77</v>
      </c>
      <c r="E3" s="86"/>
      <c r="F3" s="92" t="s">
        <v>31</v>
      </c>
      <c r="G3" s="130" t="s">
        <v>23</v>
      </c>
      <c r="H3" s="219"/>
    </row>
    <row r="4" spans="1:8" x14ac:dyDescent="0.2">
      <c r="A4" s="33"/>
      <c r="B4" s="90"/>
      <c r="C4" s="91"/>
      <c r="D4" s="94">
        <v>1</v>
      </c>
      <c r="E4" s="91"/>
      <c r="F4" s="80" t="s">
        <v>0</v>
      </c>
      <c r="G4" s="131" t="s">
        <v>36</v>
      </c>
      <c r="H4" s="209"/>
    </row>
    <row r="5" spans="1:8" x14ac:dyDescent="0.2">
      <c r="A5" s="33"/>
      <c r="B5" s="90"/>
      <c r="C5" s="91"/>
      <c r="D5" s="94">
        <v>2</v>
      </c>
      <c r="E5" s="91"/>
      <c r="F5" s="80" t="s">
        <v>1</v>
      </c>
      <c r="G5" s="131" t="s">
        <v>202</v>
      </c>
      <c r="H5" s="209"/>
    </row>
    <row r="6" spans="1:8" x14ac:dyDescent="0.2">
      <c r="A6" s="33"/>
      <c r="B6" s="90"/>
      <c r="C6" s="91"/>
      <c r="D6" s="94">
        <v>3</v>
      </c>
      <c r="E6" s="91"/>
      <c r="F6" s="80" t="s">
        <v>2</v>
      </c>
      <c r="G6" s="131" t="s">
        <v>234</v>
      </c>
      <c r="H6" s="209"/>
    </row>
    <row r="7" spans="1:8" x14ac:dyDescent="0.2">
      <c r="A7" s="33"/>
      <c r="B7" s="90"/>
      <c r="C7" s="91"/>
      <c r="D7" s="94">
        <v>4</v>
      </c>
      <c r="E7" s="91"/>
      <c r="F7" s="80" t="s">
        <v>3</v>
      </c>
      <c r="G7" s="131" t="s">
        <v>175</v>
      </c>
      <c r="H7" s="209"/>
    </row>
    <row r="8" spans="1:8" x14ac:dyDescent="0.2">
      <c r="A8" s="39"/>
      <c r="B8" s="90"/>
      <c r="C8" s="91"/>
      <c r="D8" s="94">
        <v>5</v>
      </c>
      <c r="E8" s="91"/>
      <c r="F8" s="80" t="s">
        <v>4</v>
      </c>
      <c r="G8" s="131" t="s">
        <v>38</v>
      </c>
      <c r="H8" s="209"/>
    </row>
    <row r="9" spans="1:8" x14ac:dyDescent="0.2">
      <c r="A9" s="39"/>
      <c r="B9" s="90"/>
      <c r="C9" s="91"/>
      <c r="D9" s="94">
        <v>7</v>
      </c>
      <c r="E9" s="91"/>
      <c r="F9" s="80" t="s">
        <v>247</v>
      </c>
      <c r="G9" s="120" t="s">
        <v>284</v>
      </c>
      <c r="H9" s="209"/>
    </row>
    <row r="10" spans="1:8" x14ac:dyDescent="0.2">
      <c r="A10" s="5"/>
      <c r="B10" s="90"/>
      <c r="C10" s="91"/>
      <c r="D10" s="94">
        <v>11</v>
      </c>
      <c r="E10" s="91"/>
      <c r="F10" s="80" t="s">
        <v>78</v>
      </c>
      <c r="G10" s="213" t="s">
        <v>219</v>
      </c>
      <c r="H10" s="209"/>
    </row>
    <row r="11" spans="1:8" x14ac:dyDescent="0.2">
      <c r="A11" s="5"/>
      <c r="B11" s="90"/>
      <c r="C11" s="91"/>
      <c r="D11" s="94">
        <v>12</v>
      </c>
      <c r="E11" s="91"/>
      <c r="F11" s="80" t="s">
        <v>26</v>
      </c>
      <c r="G11" s="85"/>
      <c r="H11" s="223"/>
    </row>
    <row r="12" spans="1:8" x14ac:dyDescent="0.2">
      <c r="A12" s="5"/>
      <c r="B12" s="90"/>
      <c r="C12" s="91"/>
      <c r="D12" s="94">
        <v>13</v>
      </c>
      <c r="E12" s="91"/>
      <c r="F12" s="80" t="s">
        <v>140</v>
      </c>
      <c r="G12" s="90"/>
      <c r="H12" s="209"/>
    </row>
    <row r="13" spans="1:8" x14ac:dyDescent="0.2">
      <c r="A13" s="5"/>
      <c r="B13" s="90"/>
      <c r="C13" s="91"/>
      <c r="D13" s="94">
        <v>14</v>
      </c>
      <c r="E13" s="91"/>
      <c r="F13" s="80" t="s">
        <v>141</v>
      </c>
      <c r="G13" s="217"/>
      <c r="H13" s="209"/>
    </row>
    <row r="14" spans="1:8" x14ac:dyDescent="0.2">
      <c r="A14" s="5"/>
      <c r="B14" s="90"/>
      <c r="C14" s="91"/>
      <c r="D14" s="94">
        <v>15</v>
      </c>
      <c r="E14" s="91"/>
      <c r="F14" s="80" t="s">
        <v>29</v>
      </c>
      <c r="G14" s="97"/>
      <c r="H14" s="209"/>
    </row>
    <row r="15" spans="1:8" x14ac:dyDescent="0.2">
      <c r="A15" s="5"/>
      <c r="B15" s="90"/>
      <c r="C15" s="91"/>
      <c r="D15" s="94">
        <v>21</v>
      </c>
      <c r="E15" s="91"/>
      <c r="F15" s="80" t="s">
        <v>28</v>
      </c>
      <c r="G15" s="84"/>
      <c r="H15" s="209"/>
    </row>
    <row r="16" spans="1:8" x14ac:dyDescent="0.2">
      <c r="A16" s="5"/>
      <c r="B16" s="90"/>
      <c r="C16" s="91"/>
      <c r="D16" s="94">
        <v>28</v>
      </c>
      <c r="E16" s="91"/>
      <c r="F16" s="80" t="s">
        <v>14</v>
      </c>
      <c r="G16" s="97"/>
      <c r="H16" s="209"/>
    </row>
    <row r="17" spans="1:8" x14ac:dyDescent="0.2">
      <c r="A17" s="5"/>
      <c r="B17" s="90"/>
      <c r="C17" s="91"/>
      <c r="D17" s="94">
        <v>33</v>
      </c>
      <c r="E17" s="91"/>
      <c r="F17" s="80" t="s">
        <v>44</v>
      </c>
      <c r="G17" s="97"/>
      <c r="H17" s="209"/>
    </row>
    <row r="18" spans="1:8" x14ac:dyDescent="0.2">
      <c r="A18" s="5"/>
      <c r="B18" s="90"/>
      <c r="C18" s="91"/>
      <c r="D18" s="94">
        <v>35</v>
      </c>
      <c r="E18" s="91"/>
      <c r="F18" s="80" t="s">
        <v>27</v>
      </c>
      <c r="G18" s="97"/>
      <c r="H18" s="209"/>
    </row>
    <row r="19" spans="1:8" x14ac:dyDescent="0.2">
      <c r="A19" s="5"/>
      <c r="B19" s="90"/>
      <c r="C19" s="91"/>
      <c r="D19" s="94">
        <v>39</v>
      </c>
      <c r="E19" s="91"/>
      <c r="F19" s="80" t="s">
        <v>42</v>
      </c>
      <c r="G19" s="97"/>
      <c r="H19" s="209"/>
    </row>
    <row r="20" spans="1:8" ht="12" customHeight="1" x14ac:dyDescent="0.2">
      <c r="B20" s="90"/>
      <c r="C20" s="91"/>
      <c r="D20" s="98">
        <v>42</v>
      </c>
      <c r="E20" s="99"/>
      <c r="F20" s="81" t="s">
        <v>252</v>
      </c>
      <c r="G20" s="97"/>
      <c r="H20" s="209"/>
    </row>
    <row r="21" spans="1:8" x14ac:dyDescent="0.2">
      <c r="A21" s="5"/>
      <c r="B21" s="90"/>
      <c r="C21" s="91"/>
      <c r="D21" s="97"/>
      <c r="E21" s="91"/>
      <c r="F21" s="101" t="s">
        <v>30</v>
      </c>
      <c r="G21" s="97"/>
      <c r="H21" s="209"/>
    </row>
    <row r="22" spans="1:8" x14ac:dyDescent="0.2">
      <c r="A22" s="5"/>
      <c r="B22" s="102" t="s">
        <v>32</v>
      </c>
      <c r="C22" s="91"/>
      <c r="D22" s="103">
        <v>16</v>
      </c>
      <c r="E22" s="86"/>
      <c r="F22" s="104" t="s">
        <v>34</v>
      </c>
      <c r="G22" s="97"/>
      <c r="H22" s="209"/>
    </row>
    <row r="23" spans="1:8" x14ac:dyDescent="0.2">
      <c r="A23" s="5"/>
      <c r="B23" s="105"/>
      <c r="C23" s="91"/>
      <c r="D23" s="94">
        <v>17</v>
      </c>
      <c r="E23" s="91"/>
      <c r="F23" s="80" t="s">
        <v>186</v>
      </c>
      <c r="G23" s="97"/>
      <c r="H23" s="209"/>
    </row>
    <row r="24" spans="1:8" x14ac:dyDescent="0.2">
      <c r="A24" s="5"/>
      <c r="B24" s="105"/>
      <c r="C24" s="91"/>
      <c r="D24" s="94">
        <v>18</v>
      </c>
      <c r="E24" s="91"/>
      <c r="F24" s="80" t="s">
        <v>35</v>
      </c>
      <c r="G24" s="97"/>
      <c r="H24" s="209"/>
    </row>
    <row r="25" spans="1:8" x14ac:dyDescent="0.2">
      <c r="A25" s="5"/>
      <c r="B25" s="105"/>
      <c r="C25" s="91"/>
      <c r="D25" s="94">
        <v>19</v>
      </c>
      <c r="E25" s="91"/>
      <c r="F25" s="80" t="s">
        <v>100</v>
      </c>
      <c r="G25" s="97"/>
      <c r="H25" s="209"/>
    </row>
    <row r="26" spans="1:8" x14ac:dyDescent="0.2">
      <c r="A26" s="5"/>
      <c r="B26" s="105"/>
      <c r="C26" s="91"/>
      <c r="D26" s="94">
        <v>20</v>
      </c>
      <c r="E26" s="91"/>
      <c r="F26" s="80" t="s">
        <v>7</v>
      </c>
      <c r="G26" s="97"/>
      <c r="H26" s="209"/>
    </row>
    <row r="27" spans="1:8" x14ac:dyDescent="0.2">
      <c r="A27" s="38"/>
      <c r="B27" s="84"/>
      <c r="C27" s="91"/>
      <c r="D27" s="94">
        <v>23</v>
      </c>
      <c r="E27" s="91"/>
      <c r="F27" s="80" t="s">
        <v>33</v>
      </c>
      <c r="G27" s="97"/>
      <c r="H27" s="209"/>
    </row>
    <row r="28" spans="1:8" x14ac:dyDescent="0.2">
      <c r="A28" s="5"/>
      <c r="B28" s="105"/>
      <c r="C28" s="91"/>
      <c r="D28" s="94">
        <v>25</v>
      </c>
      <c r="E28" s="91"/>
      <c r="F28" s="80" t="s">
        <v>124</v>
      </c>
      <c r="G28" s="97"/>
      <c r="H28" s="209"/>
    </row>
    <row r="29" spans="1:8" ht="6.75" customHeight="1" x14ac:dyDescent="0.2">
      <c r="A29" s="5"/>
      <c r="B29" s="105"/>
      <c r="C29" s="91"/>
      <c r="D29" s="132"/>
      <c r="E29" s="133"/>
      <c r="F29" s="117"/>
      <c r="G29" s="97"/>
      <c r="H29" s="209"/>
    </row>
    <row r="30" spans="1:8" ht="14.25" customHeight="1" x14ac:dyDescent="0.2">
      <c r="A30" s="5"/>
      <c r="B30" s="102" t="s">
        <v>8</v>
      </c>
      <c r="C30" s="108"/>
      <c r="D30" s="109"/>
      <c r="E30" s="110"/>
      <c r="F30" s="104"/>
      <c r="G30" s="111"/>
      <c r="H30" s="209"/>
    </row>
    <row r="31" spans="1:8" x14ac:dyDescent="0.2">
      <c r="A31" s="5"/>
      <c r="B31" s="102" t="s">
        <v>37</v>
      </c>
      <c r="C31" s="100"/>
      <c r="D31" s="112">
        <v>31</v>
      </c>
      <c r="E31" s="108"/>
      <c r="F31" s="80" t="s">
        <v>212</v>
      </c>
      <c r="G31" s="111"/>
      <c r="H31" s="209"/>
    </row>
    <row r="32" spans="1:8" x14ac:dyDescent="0.2">
      <c r="A32" s="5"/>
      <c r="B32" s="105"/>
      <c r="C32" s="91"/>
      <c r="D32" s="112">
        <v>36</v>
      </c>
      <c r="E32" s="100"/>
      <c r="F32" s="80" t="s">
        <v>131</v>
      </c>
      <c r="G32" s="111"/>
      <c r="H32" s="209"/>
    </row>
    <row r="33" spans="1:8" x14ac:dyDescent="0.2">
      <c r="A33" s="5"/>
      <c r="B33" s="102"/>
      <c r="C33" s="100"/>
      <c r="D33" s="106">
        <v>38</v>
      </c>
      <c r="E33" s="113"/>
      <c r="F33" s="81" t="s">
        <v>138</v>
      </c>
      <c r="G33" s="111"/>
      <c r="H33" s="209"/>
    </row>
    <row r="34" spans="1:8" ht="6" customHeight="1" x14ac:dyDescent="0.2">
      <c r="A34" s="5"/>
      <c r="B34" s="105"/>
      <c r="C34" s="91"/>
      <c r="D34" s="111"/>
      <c r="E34" s="100"/>
      <c r="F34" s="100"/>
      <c r="G34" s="111"/>
      <c r="H34" s="209"/>
    </row>
    <row r="35" spans="1:8" x14ac:dyDescent="0.2">
      <c r="A35" s="3"/>
      <c r="B35" s="102" t="s">
        <v>10</v>
      </c>
      <c r="C35" s="100"/>
      <c r="D35" s="109">
        <v>6</v>
      </c>
      <c r="E35" s="115"/>
      <c r="F35" s="104" t="s">
        <v>5</v>
      </c>
      <c r="G35" s="111"/>
      <c r="H35" s="209"/>
    </row>
    <row r="36" spans="1:8" x14ac:dyDescent="0.2">
      <c r="A36" s="3"/>
      <c r="B36" s="114"/>
      <c r="C36" s="100"/>
      <c r="D36" s="112">
        <v>8</v>
      </c>
      <c r="E36" s="100"/>
      <c r="F36" s="80" t="s">
        <v>6</v>
      </c>
      <c r="G36" s="111"/>
      <c r="H36" s="209"/>
    </row>
    <row r="37" spans="1:8" x14ac:dyDescent="0.2">
      <c r="A37" s="3"/>
      <c r="B37" s="114"/>
      <c r="C37" s="100"/>
      <c r="D37" s="112">
        <v>9</v>
      </c>
      <c r="E37" s="100"/>
      <c r="F37" s="80" t="s">
        <v>263</v>
      </c>
      <c r="G37" s="111"/>
      <c r="H37" s="209"/>
    </row>
    <row r="38" spans="1:8" x14ac:dyDescent="0.2">
      <c r="A38" s="3"/>
      <c r="B38" s="114"/>
      <c r="C38" s="100"/>
      <c r="D38" s="112">
        <v>10</v>
      </c>
      <c r="E38" s="100"/>
      <c r="F38" s="80" t="s">
        <v>275</v>
      </c>
      <c r="G38" s="111"/>
      <c r="H38" s="209"/>
    </row>
    <row r="39" spans="1:8" x14ac:dyDescent="0.2">
      <c r="A39" s="3"/>
      <c r="B39" s="114"/>
      <c r="C39" s="100"/>
      <c r="D39" s="112">
        <v>25</v>
      </c>
      <c r="E39" s="100"/>
      <c r="F39" s="80" t="s">
        <v>274</v>
      </c>
      <c r="G39" s="111"/>
      <c r="H39" s="209"/>
    </row>
    <row r="40" spans="1:8" x14ac:dyDescent="0.2">
      <c r="A40" s="38"/>
      <c r="B40" s="84"/>
      <c r="C40" s="100"/>
      <c r="D40" s="112">
        <v>26</v>
      </c>
      <c r="E40" s="100"/>
      <c r="F40" s="80" t="s">
        <v>206</v>
      </c>
      <c r="G40" s="111"/>
      <c r="H40" s="209"/>
    </row>
    <row r="41" spans="1:8" x14ac:dyDescent="0.2">
      <c r="A41" s="3"/>
      <c r="B41" s="114"/>
      <c r="C41" s="100"/>
      <c r="D41" s="112">
        <v>34</v>
      </c>
      <c r="E41" s="100"/>
      <c r="F41" s="80" t="s">
        <v>139</v>
      </c>
      <c r="G41" s="111"/>
      <c r="H41" s="209"/>
    </row>
    <row r="42" spans="1:8" ht="12" customHeight="1" x14ac:dyDescent="0.2">
      <c r="B42" s="114"/>
      <c r="C42" s="100"/>
      <c r="D42" s="112">
        <v>37</v>
      </c>
      <c r="E42" s="100"/>
      <c r="F42" s="80" t="s">
        <v>276</v>
      </c>
      <c r="G42" s="111"/>
      <c r="H42" s="209"/>
    </row>
    <row r="43" spans="1:8" x14ac:dyDescent="0.2">
      <c r="A43" s="3"/>
      <c r="B43" s="114"/>
      <c r="C43" s="100"/>
      <c r="D43" s="112">
        <v>27</v>
      </c>
      <c r="E43" s="100"/>
      <c r="F43" s="80" t="s">
        <v>127</v>
      </c>
      <c r="G43" s="111"/>
      <c r="H43" s="209"/>
    </row>
    <row r="44" spans="1:8" ht="6" customHeight="1" x14ac:dyDescent="0.2">
      <c r="A44" s="3"/>
      <c r="B44" s="114"/>
      <c r="C44" s="100"/>
      <c r="D44" s="134"/>
      <c r="E44" s="117"/>
      <c r="F44" s="117"/>
      <c r="G44" s="111"/>
      <c r="H44" s="209"/>
    </row>
    <row r="45" spans="1:8" x14ac:dyDescent="0.2">
      <c r="A45" s="3"/>
      <c r="B45" s="135" t="s">
        <v>41</v>
      </c>
      <c r="C45" s="100"/>
      <c r="D45" s="109">
        <v>32</v>
      </c>
      <c r="E45" s="115"/>
      <c r="F45" s="104" t="s">
        <v>213</v>
      </c>
      <c r="G45" s="111"/>
      <c r="H45" s="209"/>
    </row>
    <row r="46" spans="1:8" x14ac:dyDescent="0.2">
      <c r="A46" s="8"/>
      <c r="B46" s="114"/>
      <c r="C46" s="100"/>
      <c r="D46" s="94">
        <v>33</v>
      </c>
      <c r="E46" s="91"/>
      <c r="F46" s="80" t="s">
        <v>44</v>
      </c>
      <c r="G46" s="111"/>
      <c r="H46" s="209"/>
    </row>
    <row r="47" spans="1:8" x14ac:dyDescent="0.2">
      <c r="A47" s="3"/>
      <c r="B47" s="114"/>
      <c r="C47" s="100"/>
      <c r="D47" s="112">
        <v>34</v>
      </c>
      <c r="E47" s="100"/>
      <c r="F47" s="80" t="s">
        <v>139</v>
      </c>
      <c r="G47" s="111"/>
      <c r="H47" s="209"/>
    </row>
    <row r="48" spans="1:8" x14ac:dyDescent="0.2">
      <c r="A48" s="3"/>
      <c r="B48" s="114"/>
      <c r="C48" s="100"/>
      <c r="D48" s="112">
        <v>35</v>
      </c>
      <c r="E48" s="100"/>
      <c r="F48" s="80" t="s">
        <v>27</v>
      </c>
      <c r="G48" s="111"/>
      <c r="H48" s="209"/>
    </row>
    <row r="49" spans="1:8" x14ac:dyDescent="0.2">
      <c r="A49" s="3"/>
      <c r="B49" s="114"/>
      <c r="C49" s="100"/>
      <c r="D49" s="112">
        <v>36</v>
      </c>
      <c r="E49" s="100"/>
      <c r="F49" s="80" t="s">
        <v>282</v>
      </c>
      <c r="G49" s="111"/>
      <c r="H49" s="209"/>
    </row>
    <row r="50" spans="1:8" ht="7.5" customHeight="1" x14ac:dyDescent="0.2">
      <c r="A50" s="3"/>
      <c r="B50" s="114"/>
      <c r="C50" s="100"/>
      <c r="D50" s="134"/>
      <c r="E50" s="117"/>
      <c r="F50" s="117"/>
      <c r="G50" s="111"/>
      <c r="H50" s="209"/>
    </row>
    <row r="51" spans="1:8" x14ac:dyDescent="0.2">
      <c r="A51" s="3"/>
      <c r="B51" s="102" t="s">
        <v>45</v>
      </c>
      <c r="C51" s="100"/>
      <c r="D51" s="150">
        <v>16</v>
      </c>
      <c r="E51" s="86"/>
      <c r="F51" s="104" t="s">
        <v>125</v>
      </c>
      <c r="G51" s="111"/>
      <c r="H51" s="209"/>
    </row>
    <row r="52" spans="1:8" x14ac:dyDescent="0.2">
      <c r="A52" s="8"/>
      <c r="B52" s="214"/>
      <c r="C52" s="100"/>
      <c r="D52" s="94">
        <v>33</v>
      </c>
      <c r="E52" s="91"/>
      <c r="F52" s="80" t="s">
        <v>44</v>
      </c>
      <c r="G52" s="111"/>
      <c r="H52" s="209"/>
    </row>
    <row r="53" spans="1:8" x14ac:dyDescent="0.2">
      <c r="A53" s="8"/>
      <c r="B53" s="84"/>
      <c r="C53" s="100"/>
      <c r="D53" s="106">
        <v>36</v>
      </c>
      <c r="E53" s="113"/>
      <c r="F53" s="81" t="s">
        <v>131</v>
      </c>
      <c r="G53" s="111"/>
      <c r="H53" s="209"/>
    </row>
    <row r="54" spans="1:8" ht="7.5" customHeight="1" x14ac:dyDescent="0.2">
      <c r="A54" s="3"/>
      <c r="B54" s="90"/>
      <c r="C54" s="100"/>
      <c r="D54" s="134"/>
      <c r="E54" s="117"/>
      <c r="F54" s="117"/>
      <c r="G54" s="111"/>
      <c r="H54" s="209"/>
    </row>
    <row r="55" spans="1:8" x14ac:dyDescent="0.2">
      <c r="A55" s="5"/>
      <c r="B55" s="102" t="s">
        <v>11</v>
      </c>
      <c r="C55" s="100"/>
      <c r="D55" s="109">
        <v>29</v>
      </c>
      <c r="E55" s="115"/>
      <c r="F55" s="104" t="s">
        <v>210</v>
      </c>
      <c r="G55" s="111"/>
      <c r="H55" s="209"/>
    </row>
    <row r="56" spans="1:8" x14ac:dyDescent="0.2">
      <c r="A56" s="5"/>
      <c r="B56" s="102"/>
      <c r="C56" s="100"/>
      <c r="D56" s="112">
        <v>34</v>
      </c>
      <c r="E56" s="100"/>
      <c r="F56" s="80" t="s">
        <v>139</v>
      </c>
      <c r="G56" s="111"/>
      <c r="H56" s="209"/>
    </row>
    <row r="57" spans="1:8" x14ac:dyDescent="0.2">
      <c r="A57" s="5"/>
      <c r="B57" s="102"/>
      <c r="C57" s="100"/>
      <c r="D57" s="112">
        <v>36</v>
      </c>
      <c r="E57" s="100"/>
      <c r="F57" s="80" t="s">
        <v>264</v>
      </c>
      <c r="G57" s="111"/>
      <c r="H57" s="209"/>
    </row>
    <row r="58" spans="1:8" x14ac:dyDescent="0.2">
      <c r="A58" s="5"/>
      <c r="B58" s="102"/>
      <c r="C58" s="100"/>
      <c r="D58" s="106">
        <v>37</v>
      </c>
      <c r="E58" s="84"/>
      <c r="F58" s="81" t="s">
        <v>126</v>
      </c>
      <c r="G58" s="111"/>
      <c r="H58" s="209"/>
    </row>
    <row r="59" spans="1:8" ht="6.75" customHeight="1" x14ac:dyDescent="0.2">
      <c r="A59" s="5"/>
      <c r="B59" s="102"/>
      <c r="C59" s="100"/>
      <c r="D59" s="134"/>
      <c r="E59" s="117"/>
      <c r="F59" s="117"/>
      <c r="G59" s="111"/>
      <c r="H59" s="209"/>
    </row>
    <row r="60" spans="1:8" x14ac:dyDescent="0.2">
      <c r="A60" s="5"/>
      <c r="B60" s="102" t="s">
        <v>21</v>
      </c>
      <c r="C60" s="100"/>
      <c r="D60" s="116">
        <v>24</v>
      </c>
      <c r="E60" s="117"/>
      <c r="F60" s="118" t="s">
        <v>223</v>
      </c>
      <c r="G60" s="111"/>
      <c r="H60" s="209"/>
    </row>
    <row r="61" spans="1:8" ht="6.75" customHeight="1" x14ac:dyDescent="0.2">
      <c r="A61" s="5"/>
      <c r="B61" s="102"/>
      <c r="C61" s="100"/>
      <c r="D61" s="134"/>
      <c r="E61" s="117"/>
      <c r="F61" s="117"/>
      <c r="G61" s="111"/>
      <c r="H61" s="209"/>
    </row>
    <row r="62" spans="1:8" x14ac:dyDescent="0.2">
      <c r="A62" s="5"/>
      <c r="B62" s="102" t="s">
        <v>12</v>
      </c>
      <c r="C62" s="100"/>
      <c r="D62" s="109">
        <v>22</v>
      </c>
      <c r="E62" s="115"/>
      <c r="F62" s="104" t="s">
        <v>25</v>
      </c>
      <c r="G62" s="111"/>
      <c r="H62" s="209"/>
    </row>
    <row r="63" spans="1:8" x14ac:dyDescent="0.2">
      <c r="A63" s="5"/>
      <c r="B63" s="105"/>
      <c r="C63" s="100"/>
      <c r="D63" s="106">
        <v>27</v>
      </c>
      <c r="E63" s="113"/>
      <c r="F63" s="81" t="s">
        <v>159</v>
      </c>
      <c r="G63" s="111"/>
      <c r="H63" s="209"/>
    </row>
    <row r="64" spans="1:8" ht="6.75" customHeight="1" x14ac:dyDescent="0.2">
      <c r="A64" s="5"/>
      <c r="B64" s="105"/>
      <c r="C64" s="100"/>
      <c r="D64" s="134"/>
      <c r="E64" s="117"/>
      <c r="F64" s="117"/>
      <c r="G64" s="111"/>
      <c r="H64" s="209"/>
    </row>
    <row r="65" spans="1:8" x14ac:dyDescent="0.2">
      <c r="A65" s="5"/>
      <c r="B65" s="102" t="s">
        <v>13</v>
      </c>
      <c r="C65" s="100"/>
      <c r="D65" s="109">
        <v>22</v>
      </c>
      <c r="E65" s="115"/>
      <c r="F65" s="104" t="s">
        <v>25</v>
      </c>
      <c r="G65" s="111"/>
      <c r="H65" s="209"/>
    </row>
    <row r="66" spans="1:8" x14ac:dyDescent="0.2">
      <c r="A66" s="5"/>
      <c r="B66" s="105"/>
      <c r="C66" s="100"/>
      <c r="D66" s="106">
        <v>27</v>
      </c>
      <c r="E66" s="113"/>
      <c r="F66" s="81" t="s">
        <v>235</v>
      </c>
      <c r="G66" s="111"/>
      <c r="H66" s="209"/>
    </row>
    <row r="67" spans="1:8" ht="6.75" customHeight="1" x14ac:dyDescent="0.2">
      <c r="A67" s="5"/>
      <c r="B67" s="114"/>
      <c r="C67" s="100"/>
      <c r="D67" s="134"/>
      <c r="E67" s="117"/>
      <c r="F67" s="117"/>
      <c r="G67" s="111"/>
      <c r="H67" s="209"/>
    </row>
    <row r="68" spans="1:8" x14ac:dyDescent="0.2">
      <c r="A68" s="32"/>
      <c r="B68" s="102" t="s">
        <v>40</v>
      </c>
      <c r="C68" s="100"/>
      <c r="D68" s="109">
        <v>29</v>
      </c>
      <c r="E68" s="115"/>
      <c r="F68" s="104" t="s">
        <v>210</v>
      </c>
      <c r="G68" s="111"/>
      <c r="H68" s="209"/>
    </row>
    <row r="69" spans="1:8" x14ac:dyDescent="0.2">
      <c r="A69" s="38"/>
      <c r="B69" s="105"/>
      <c r="C69" s="100"/>
      <c r="D69" s="106">
        <v>34</v>
      </c>
      <c r="E69" s="113"/>
      <c r="F69" s="81" t="s">
        <v>139</v>
      </c>
      <c r="G69" s="111"/>
      <c r="H69" s="209"/>
    </row>
    <row r="70" spans="1:8" ht="6.75" customHeight="1" x14ac:dyDescent="0.2">
      <c r="A70" s="9"/>
      <c r="B70" s="102"/>
      <c r="C70" s="100"/>
      <c r="D70" s="134"/>
      <c r="E70" s="117"/>
      <c r="F70" s="117"/>
      <c r="G70" s="111"/>
      <c r="H70" s="209"/>
    </row>
    <row r="71" spans="1:8" ht="12.75" customHeight="1" x14ac:dyDescent="0.2">
      <c r="A71" s="3"/>
      <c r="B71" s="102" t="s">
        <v>15</v>
      </c>
      <c r="C71" s="100"/>
      <c r="D71" s="109">
        <v>30</v>
      </c>
      <c r="E71" s="115"/>
      <c r="F71" s="104" t="s">
        <v>208</v>
      </c>
      <c r="G71" s="111"/>
      <c r="H71" s="209"/>
    </row>
    <row r="72" spans="1:8" x14ac:dyDescent="0.2">
      <c r="A72" s="3"/>
      <c r="B72" s="114"/>
      <c r="C72" s="100"/>
      <c r="D72" s="112">
        <v>34</v>
      </c>
      <c r="E72" s="100"/>
      <c r="F72" s="80" t="s">
        <v>139</v>
      </c>
      <c r="G72" s="111"/>
      <c r="H72" s="209"/>
    </row>
    <row r="73" spans="1:8" x14ac:dyDescent="0.2">
      <c r="A73" s="3"/>
      <c r="B73" s="105"/>
      <c r="C73" s="100"/>
      <c r="D73" s="112">
        <v>41</v>
      </c>
      <c r="E73" s="100"/>
      <c r="F73" s="80" t="s">
        <v>261</v>
      </c>
      <c r="G73" s="111"/>
      <c r="H73" s="209"/>
    </row>
    <row r="75" spans="1:8" ht="6" customHeight="1" x14ac:dyDescent="0.2">
      <c r="A75" s="3"/>
      <c r="B75" s="114"/>
      <c r="C75" s="100"/>
      <c r="D75" s="134"/>
      <c r="E75" s="117"/>
      <c r="F75" s="117"/>
      <c r="G75" s="111"/>
      <c r="H75" s="209"/>
    </row>
    <row r="76" spans="1:8" x14ac:dyDescent="0.2">
      <c r="A76" s="3"/>
      <c r="B76" s="102" t="s">
        <v>43</v>
      </c>
      <c r="C76" s="100"/>
      <c r="D76" s="109">
        <v>22</v>
      </c>
      <c r="E76" s="115"/>
      <c r="F76" s="104" t="s">
        <v>25</v>
      </c>
      <c r="G76" s="111"/>
      <c r="H76" s="209"/>
    </row>
    <row r="77" spans="1:8" ht="12" customHeight="1" x14ac:dyDescent="0.2">
      <c r="B77" s="102"/>
      <c r="C77" s="100"/>
      <c r="D77" s="112">
        <v>27</v>
      </c>
      <c r="E77" s="100"/>
      <c r="F77" s="80" t="s">
        <v>136</v>
      </c>
      <c r="G77" s="111"/>
      <c r="H77" s="209"/>
    </row>
    <row r="78" spans="1:8" ht="11.25" customHeight="1" x14ac:dyDescent="0.2">
      <c r="A78" s="3"/>
      <c r="B78" s="105"/>
      <c r="C78" s="100"/>
      <c r="D78" s="112">
        <v>28</v>
      </c>
      <c r="E78" s="100"/>
      <c r="F78" s="80" t="s">
        <v>14</v>
      </c>
      <c r="G78" s="111"/>
      <c r="H78" s="209"/>
    </row>
    <row r="79" spans="1:8" ht="6.75" customHeight="1" x14ac:dyDescent="0.2">
      <c r="A79" s="3"/>
      <c r="B79" s="105"/>
      <c r="C79" s="100"/>
      <c r="D79" s="134"/>
      <c r="E79" s="117"/>
      <c r="F79" s="117"/>
      <c r="G79" s="111"/>
      <c r="H79" s="209"/>
    </row>
    <row r="80" spans="1:8" ht="10.5" customHeight="1" x14ac:dyDescent="0.2">
      <c r="A80" s="3"/>
      <c r="B80" s="136" t="s">
        <v>253</v>
      </c>
      <c r="C80" s="100"/>
      <c r="D80" s="119" t="s">
        <v>89</v>
      </c>
      <c r="E80" s="115"/>
      <c r="F80" s="104" t="s">
        <v>16</v>
      </c>
      <c r="G80" s="84"/>
      <c r="H80" s="209"/>
    </row>
    <row r="81" spans="1:8" x14ac:dyDescent="0.2">
      <c r="A81" s="3"/>
      <c r="B81" s="102" t="s">
        <v>254</v>
      </c>
      <c r="C81" s="100"/>
      <c r="D81" s="120" t="s">
        <v>90</v>
      </c>
      <c r="E81" s="100"/>
      <c r="F81" s="80" t="s">
        <v>17</v>
      </c>
      <c r="G81" s="84"/>
      <c r="H81" s="209"/>
    </row>
    <row r="82" spans="1:8" x14ac:dyDescent="0.2">
      <c r="A82" s="3"/>
      <c r="B82" s="114"/>
      <c r="C82" s="100"/>
      <c r="D82" s="120" t="s">
        <v>91</v>
      </c>
      <c r="E82" s="100"/>
      <c r="F82" s="80" t="s">
        <v>18</v>
      </c>
      <c r="G82" s="84"/>
      <c r="H82" s="209"/>
    </row>
    <row r="83" spans="1:8" x14ac:dyDescent="0.2">
      <c r="A83" s="3"/>
      <c r="B83" s="114"/>
      <c r="C83" s="100"/>
      <c r="D83" s="120" t="s">
        <v>92</v>
      </c>
      <c r="E83" s="100"/>
      <c r="F83" s="80" t="s">
        <v>19</v>
      </c>
      <c r="G83" s="84"/>
      <c r="H83" s="209"/>
    </row>
    <row r="84" spans="1:8" x14ac:dyDescent="0.2">
      <c r="A84" s="3"/>
      <c r="B84" s="114"/>
      <c r="C84" s="100"/>
      <c r="D84" s="120" t="s">
        <v>93</v>
      </c>
      <c r="E84" s="100"/>
      <c r="F84" s="80" t="s">
        <v>20</v>
      </c>
      <c r="G84" s="84"/>
      <c r="H84" s="209"/>
    </row>
    <row r="85" spans="1:8" ht="11.1" customHeight="1" x14ac:dyDescent="0.2">
      <c r="A85" s="3"/>
      <c r="B85" s="123"/>
      <c r="C85" s="99"/>
      <c r="D85" s="123"/>
      <c r="E85" s="99"/>
      <c r="F85" s="81" t="s">
        <v>283</v>
      </c>
      <c r="G85" s="99"/>
      <c r="H85" s="124"/>
    </row>
    <row r="86" spans="1:8" ht="11.1" customHeight="1" x14ac:dyDescent="0.2">
      <c r="A86" s="3"/>
      <c r="B86" s="84"/>
      <c r="C86" s="84"/>
      <c r="D86" s="84"/>
      <c r="E86" s="84"/>
      <c r="F86" s="84"/>
      <c r="G86" s="84"/>
    </row>
    <row r="87" spans="1:8" ht="11.1" customHeight="1" x14ac:dyDescent="0.2">
      <c r="A87" s="3"/>
      <c r="B87" s="84"/>
      <c r="C87" s="84"/>
      <c r="D87" s="84"/>
      <c r="E87" s="84"/>
      <c r="F87" s="84"/>
      <c r="G87" s="84"/>
    </row>
    <row r="88" spans="1:8" ht="11.1" customHeight="1" x14ac:dyDescent="0.2">
      <c r="A88" s="3"/>
      <c r="B88" s="84"/>
      <c r="C88" s="84"/>
      <c r="D88" s="84"/>
      <c r="E88" s="84"/>
      <c r="F88" s="84"/>
      <c r="G88" s="84"/>
    </row>
    <row r="89" spans="1:8" ht="11.1" customHeight="1" x14ac:dyDescent="0.2">
      <c r="A89" s="3"/>
    </row>
    <row r="90" spans="1:8" ht="11.1" customHeight="1" x14ac:dyDescent="0.2">
      <c r="A90" s="3"/>
    </row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26.25" customHeight="1" x14ac:dyDescent="0.2"/>
    <row r="123" ht="54" customHeight="1" x14ac:dyDescent="0.2"/>
  </sheetData>
  <mergeCells count="1">
    <mergeCell ref="C1:G1"/>
  </mergeCells>
  <phoneticPr fontId="0" type="noConversion"/>
  <pageMargins left="0.27559055118110237" right="0.23622047244094491" top="0.27559055118110237" bottom="0.43307086614173229" header="0.19685039370078741" footer="0.19685039370078741"/>
  <pageSetup paperSize="9" scale="76" orientation="portrait" horizontalDpi="120" verticalDpi="72" r:id="rId1"/>
  <headerFooter alignWithMargins="0">
    <oddFooter>&amp;RDate : &amp;D</oddFooter>
  </headerFooter>
  <rowBreaks count="1" manualBreakCount="1">
    <brk id="8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"/>
  <sheetViews>
    <sheetView topLeftCell="A4"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53.140625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1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31" ht="51" x14ac:dyDescent="0.2">
      <c r="A2" s="14" t="s">
        <v>57</v>
      </c>
      <c r="B2" s="14" t="s">
        <v>47</v>
      </c>
      <c r="C2" s="14" t="s">
        <v>64</v>
      </c>
      <c r="D2" s="14" t="s">
        <v>48</v>
      </c>
      <c r="E2" s="14" t="s">
        <v>49</v>
      </c>
      <c r="F2" s="14" t="s">
        <v>62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56</v>
      </c>
      <c r="L2" s="14" t="s">
        <v>60</v>
      </c>
      <c r="M2" s="14" t="s">
        <v>55</v>
      </c>
      <c r="N2" s="14" t="s">
        <v>59</v>
      </c>
      <c r="O2" s="14" t="s">
        <v>58</v>
      </c>
      <c r="P2" s="14" t="s">
        <v>61</v>
      </c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1"/>
      <c r="M9" s="15"/>
      <c r="N9" s="42"/>
      <c r="O9" s="42"/>
      <c r="P9" s="43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1"/>
      <c r="M10" s="15"/>
      <c r="N10" s="42"/>
      <c r="O10" s="42"/>
      <c r="P10" s="43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1"/>
      <c r="M11" s="127"/>
      <c r="N11" s="128"/>
      <c r="O11" s="128"/>
      <c r="P11" s="207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1"/>
      <c r="M12" s="127"/>
      <c r="N12" s="128"/>
      <c r="O12" s="128"/>
      <c r="P12" s="207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"/>
      <c r="M13" s="127"/>
      <c r="N13" s="128"/>
      <c r="O13" s="128"/>
      <c r="P13" s="207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"/>
      <c r="M14" s="127"/>
      <c r="N14" s="128"/>
      <c r="O14" s="128"/>
      <c r="P14" s="207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1"/>
      <c r="M15" s="127"/>
      <c r="N15" s="128"/>
      <c r="O15" s="128"/>
      <c r="P15" s="207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1"/>
      <c r="M16" s="127"/>
      <c r="N16" s="128"/>
      <c r="O16" s="128"/>
      <c r="P16" s="207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"/>
      <c r="M17" s="127"/>
      <c r="N17" s="128"/>
      <c r="O17" s="128"/>
      <c r="P17" s="207"/>
    </row>
    <row r="18" spans="1:16" ht="12" customHeight="1" x14ac:dyDescent="0.3">
      <c r="A18" s="11">
        <v>16</v>
      </c>
      <c r="B18" s="12" t="e">
        <f>'Ref &amp; tarifs V'!#REF!</f>
        <v>#REF!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1"/>
      <c r="M18" s="127"/>
      <c r="N18" s="128"/>
      <c r="O18" s="128"/>
      <c r="P18" s="207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27"/>
      <c r="N19" s="128"/>
      <c r="O19" s="128"/>
      <c r="P19" s="207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27"/>
      <c r="N20" s="128"/>
      <c r="O20" s="128"/>
      <c r="P20" s="207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27"/>
      <c r="N21" s="128"/>
      <c r="O21" s="128"/>
      <c r="P21" s="207"/>
    </row>
    <row r="22" spans="1:16" ht="12" customHeight="1" x14ac:dyDescent="0.3">
      <c r="A22" s="11">
        <v>20</v>
      </c>
      <c r="B22" s="12" t="str">
        <f>'Ref &amp; tarifs V'!B16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27"/>
      <c r="H22" s="127"/>
      <c r="I22" s="127"/>
      <c r="J22" s="127"/>
      <c r="K22" s="15"/>
      <c r="L22" s="1"/>
      <c r="M22" s="127"/>
      <c r="N22" s="128"/>
      <c r="O22" s="128"/>
      <c r="P22" s="207"/>
    </row>
    <row r="23" spans="1:16" ht="12" customHeight="1" x14ac:dyDescent="0.3">
      <c r="A23" s="11">
        <v>21</v>
      </c>
      <c r="B23" s="12" t="str">
        <f>'Ref &amp; tarifs V'!B17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1"/>
      <c r="M23" s="127"/>
      <c r="N23" s="128"/>
      <c r="O23" s="128"/>
      <c r="P23" s="207"/>
    </row>
    <row r="24" spans="1:16" ht="12" customHeight="1" x14ac:dyDescent="0.3">
      <c r="A24" s="11">
        <v>22</v>
      </c>
      <c r="B24" s="206" t="str">
        <f>'Ref &amp; tarifs V'!B18</f>
        <v xml:space="preserve"> Cahier cours 24x32 grands carreaux - 90g</v>
      </c>
      <c r="C24" s="198">
        <f>SUM(D24:M24)</f>
        <v>2</v>
      </c>
      <c r="D24" s="127"/>
      <c r="E24" s="127"/>
      <c r="F24" s="127"/>
      <c r="G24" s="127"/>
      <c r="H24" s="127"/>
      <c r="I24" s="127"/>
      <c r="J24" s="127"/>
      <c r="K24" s="127"/>
      <c r="L24" s="205"/>
      <c r="M24" s="127">
        <v>2</v>
      </c>
      <c r="N24" s="203" t="s">
        <v>85</v>
      </c>
      <c r="O24" s="203" t="s">
        <v>85</v>
      </c>
      <c r="P24" s="207"/>
    </row>
    <row r="25" spans="1:16" ht="12" customHeight="1" x14ac:dyDescent="0.3">
      <c r="A25" s="11">
        <v>23</v>
      </c>
      <c r="B25" s="206" t="str">
        <f>'Ref &amp; tarifs V'!B19</f>
        <v xml:space="preserve"> Paquet de feuilles Canson 24x32 - 200 g</v>
      </c>
      <c r="C25" s="198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5"/>
      <c r="M25" s="127"/>
      <c r="N25" s="128"/>
      <c r="O25" s="128"/>
      <c r="P25" s="207"/>
    </row>
    <row r="26" spans="1:16" ht="12" customHeight="1" x14ac:dyDescent="0.3">
      <c r="A26" s="11">
        <v>24</v>
      </c>
      <c r="B26" s="206" t="str">
        <f>'Ref &amp; tarifs V'!B20</f>
        <v xml:space="preserve"> Protège documents noir 30 pochettes (60 pages) - grand format</v>
      </c>
      <c r="C26" s="198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5"/>
      <c r="M26" s="127"/>
      <c r="N26" s="128"/>
      <c r="O26" s="128"/>
      <c r="P26" s="207"/>
    </row>
    <row r="27" spans="1:16" ht="12" customHeight="1" x14ac:dyDescent="0.3">
      <c r="A27" s="11">
        <v>25</v>
      </c>
      <c r="B27" s="206" t="str">
        <f>'Ref &amp; tarifs V'!B21</f>
        <v xml:space="preserve"> Cahier cours 24x32 petits carreaux - 90g </v>
      </c>
      <c r="C27" s="198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5"/>
      <c r="M27" s="127"/>
      <c r="N27" s="128"/>
      <c r="O27" s="128"/>
      <c r="P27" s="207"/>
    </row>
    <row r="28" spans="1:16" ht="12" customHeight="1" x14ac:dyDescent="0.3">
      <c r="A28" s="11">
        <v>26</v>
      </c>
      <c r="B28" s="206" t="str">
        <f>'Ref &amp; tarifs V'!B22</f>
        <v xml:space="preserve"> Classeur souple Vert dos 20 mm - grand format</v>
      </c>
      <c r="C28" s="198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5"/>
      <c r="M28" s="127"/>
      <c r="N28" s="128"/>
      <c r="O28" s="203"/>
      <c r="P28" s="207"/>
    </row>
    <row r="29" spans="1:16" ht="28.5" x14ac:dyDescent="0.3">
      <c r="A29" s="149">
        <v>27</v>
      </c>
      <c r="B29" s="206" t="str">
        <f>'Ref &amp; tarifs V'!B23</f>
        <v xml:space="preserve"> Protège-cahiers 24 x 32 vendu à l'unité(2 Mauves, 1 Bleu et 1 Vert) </v>
      </c>
      <c r="C29" s="198">
        <f t="shared" si="0"/>
        <v>3</v>
      </c>
      <c r="D29" s="146"/>
      <c r="E29" s="146"/>
      <c r="F29" s="127"/>
      <c r="G29" s="127">
        <v>1</v>
      </c>
      <c r="H29" s="127"/>
      <c r="I29" s="127"/>
      <c r="J29" s="127"/>
      <c r="K29" s="127"/>
      <c r="L29" s="205"/>
      <c r="M29" s="127">
        <v>2</v>
      </c>
      <c r="N29" s="203" t="s">
        <v>236</v>
      </c>
      <c r="O29" s="203" t="s">
        <v>184</v>
      </c>
      <c r="P29" s="207"/>
    </row>
    <row r="30" spans="1:16" ht="12" customHeight="1" x14ac:dyDescent="0.3">
      <c r="A30" s="11">
        <v>28</v>
      </c>
      <c r="B30" s="206" t="str">
        <f>'Ref &amp; tarifs V'!B24</f>
        <v xml:space="preserve"> Cahier de brouillon 100 pages</v>
      </c>
      <c r="C30" s="198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5"/>
      <c r="M30" s="127"/>
      <c r="N30" s="128"/>
      <c r="O30" s="203" t="s">
        <v>84</v>
      </c>
      <c r="P30" s="207"/>
    </row>
    <row r="31" spans="1:16" ht="12" customHeight="1" x14ac:dyDescent="0.3">
      <c r="A31" s="11">
        <v>29</v>
      </c>
      <c r="B31" s="206" t="str">
        <f>'Ref &amp; tarifs V'!B25</f>
        <v xml:space="preserve"> Classeur rigide Vert dos 45 mm - grand format</v>
      </c>
      <c r="C31" s="198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5"/>
      <c r="M31" s="127"/>
      <c r="N31" s="128"/>
      <c r="O31" s="128"/>
      <c r="P31" s="128" t="s">
        <v>84</v>
      </c>
    </row>
    <row r="32" spans="1:16" ht="12" customHeight="1" x14ac:dyDescent="0.3">
      <c r="A32" s="11">
        <v>30</v>
      </c>
      <c r="B32" s="206" t="str">
        <f>'Ref &amp; tarifs V'!B26</f>
        <v xml:space="preserve"> Classeur rigide Bleu dos 45 mm - grand format</v>
      </c>
      <c r="C32" s="198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5"/>
      <c r="M32" s="127"/>
      <c r="N32" s="128"/>
      <c r="O32" s="128"/>
      <c r="P32" s="207"/>
    </row>
    <row r="33" spans="1:16" ht="12" customHeight="1" x14ac:dyDescent="0.3">
      <c r="A33" s="11">
        <v>31</v>
      </c>
      <c r="B33" s="206" t="str">
        <f>'Ref &amp; tarifs V'!B27</f>
        <v>Classeur rigide Noir dos 45 mm - grand format</v>
      </c>
      <c r="C33" s="198">
        <f t="shared" si="0"/>
        <v>1</v>
      </c>
      <c r="D33" s="127"/>
      <c r="E33" s="127"/>
      <c r="F33" s="127">
        <v>1</v>
      </c>
      <c r="G33" s="127"/>
      <c r="H33" s="127"/>
      <c r="I33" s="127"/>
      <c r="J33" s="127"/>
      <c r="K33" s="127"/>
      <c r="L33" s="204"/>
      <c r="M33" s="127"/>
      <c r="N33" s="128"/>
      <c r="O33" s="128"/>
      <c r="P33" s="207"/>
    </row>
    <row r="34" spans="1:16" ht="12" customHeight="1" x14ac:dyDescent="0.3">
      <c r="A34" s="11">
        <v>32</v>
      </c>
      <c r="B34" s="206" t="str">
        <f>'Ref &amp; tarifs V'!B28</f>
        <v>Classeur rigide Rouge dos 45 mm - grand format</v>
      </c>
      <c r="C34" s="198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4">
        <v>1</v>
      </c>
      <c r="M34" s="127"/>
      <c r="N34" s="128"/>
      <c r="O34" s="128"/>
      <c r="P34" s="207"/>
    </row>
    <row r="35" spans="1:16" ht="12" customHeight="1" x14ac:dyDescent="0.3">
      <c r="A35" s="11">
        <v>33</v>
      </c>
      <c r="B35" s="206" t="str">
        <f>'Ref &amp; tarifs V'!B29</f>
        <v>Paquet de feuilles simples perforées grands carreaux - grand format</v>
      </c>
      <c r="C35" s="198">
        <f>SUM(D35:M35)</f>
        <v>2</v>
      </c>
      <c r="D35" s="127">
        <v>1</v>
      </c>
      <c r="E35" s="127"/>
      <c r="F35" s="127"/>
      <c r="G35" s="127"/>
      <c r="H35" s="216"/>
      <c r="I35" s="127"/>
      <c r="J35" s="127"/>
      <c r="K35" s="127"/>
      <c r="L35" s="204">
        <v>1</v>
      </c>
      <c r="M35" s="127"/>
      <c r="N35" s="128"/>
      <c r="O35" s="128"/>
      <c r="P35" s="207"/>
    </row>
    <row r="36" spans="1:16" ht="12" customHeight="1" x14ac:dyDescent="0.3">
      <c r="A36" s="11">
        <v>34</v>
      </c>
      <c r="B36" s="12" t="str">
        <f>'Ref &amp; tarifs V'!B30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4">
        <v>1</v>
      </c>
      <c r="M36" s="127"/>
      <c r="N36" s="128"/>
      <c r="O36" s="128"/>
      <c r="P36" s="128" t="s">
        <v>84</v>
      </c>
    </row>
    <row r="37" spans="1:16" ht="12" customHeight="1" x14ac:dyDescent="0.3">
      <c r="A37" s="11">
        <v>35</v>
      </c>
      <c r="B37" s="12" t="str">
        <f>'Ref &amp; tarifs V'!B31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27"/>
      <c r="H37" s="127"/>
      <c r="I37" s="127"/>
      <c r="J37" s="127"/>
      <c r="K37" s="15"/>
      <c r="L37" s="153"/>
      <c r="M37" s="127"/>
      <c r="N37" s="128"/>
      <c r="O37" s="128"/>
      <c r="P37" s="207"/>
    </row>
    <row r="38" spans="1:16" ht="12" customHeight="1" x14ac:dyDescent="0.3">
      <c r="A38" s="11">
        <v>36</v>
      </c>
      <c r="B38" s="206" t="str">
        <f>'Ref &amp; tarifs V'!B32</f>
        <v xml:space="preserve"> Lot de 100 pochettes transparentes perforées- grand format</v>
      </c>
      <c r="C38" s="198">
        <f>SUM(D38:M38)</f>
        <v>2</v>
      </c>
      <c r="D38" s="127"/>
      <c r="E38" s="127"/>
      <c r="F38" s="151"/>
      <c r="G38" s="127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7"/>
    </row>
    <row r="39" spans="1:16" ht="12" customHeight="1" x14ac:dyDescent="0.3">
      <c r="A39" s="11">
        <v>37</v>
      </c>
      <c r="B39" s="206" t="str">
        <f>'Ref &amp; tarifs V'!B33</f>
        <v>Paquet de feuilles simples perforées petits carreaux - grand format</v>
      </c>
      <c r="C39" s="198">
        <f t="shared" si="0"/>
        <v>2</v>
      </c>
      <c r="D39" s="127"/>
      <c r="E39" s="127"/>
      <c r="F39" s="15"/>
      <c r="G39" s="127">
        <v>1</v>
      </c>
      <c r="H39" s="127"/>
      <c r="I39" s="127">
        <v>1</v>
      </c>
      <c r="J39" s="127"/>
      <c r="K39" s="127"/>
      <c r="L39" s="204"/>
      <c r="M39" s="127"/>
      <c r="N39" s="42"/>
      <c r="O39" s="42"/>
      <c r="P39" s="43"/>
    </row>
    <row r="40" spans="1:16" ht="12" customHeight="1" x14ac:dyDescent="0.3">
      <c r="A40" s="11">
        <v>38</v>
      </c>
      <c r="B40" s="206" t="str">
        <f>'Ref &amp; tarifs V'!B34</f>
        <v>Jeu de douze intercalaires pour pochettes plastiques - grand format</v>
      </c>
      <c r="C40" s="198">
        <f>SUM(D40:M40)</f>
        <v>1</v>
      </c>
      <c r="D40" s="127"/>
      <c r="E40" s="127"/>
      <c r="F40" s="127">
        <v>1</v>
      </c>
      <c r="G40" s="127"/>
      <c r="H40" s="127"/>
      <c r="I40" s="127"/>
      <c r="J40" s="127"/>
      <c r="K40" s="127"/>
      <c r="L40" s="205"/>
      <c r="M40" s="127"/>
      <c r="N40" s="128"/>
      <c r="O40" s="128"/>
      <c r="P40" s="207"/>
    </row>
    <row r="41" spans="1:16" ht="12" customHeight="1" x14ac:dyDescent="0.3">
      <c r="A41" s="11">
        <v>39</v>
      </c>
      <c r="B41" s="206" t="str">
        <f>'Ref &amp; tarifs V'!B35</f>
        <v>Paquet de copies doubles perforées petits carreaux - grand format</v>
      </c>
      <c r="C41" s="198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5"/>
      <c r="M41" s="127"/>
      <c r="N41" s="128"/>
      <c r="O41" s="128"/>
      <c r="P41" s="207"/>
    </row>
    <row r="42" spans="1:16" ht="12" customHeight="1" x14ac:dyDescent="0.3">
      <c r="A42" s="11">
        <v>40</v>
      </c>
      <c r="B42" s="206" t="str">
        <f>'Ref &amp; tarifs V'!B36</f>
        <v>Classeur souple Bleu dos 20 mm - grand format</v>
      </c>
      <c r="C42" s="198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5"/>
      <c r="M42" s="127"/>
      <c r="N42" s="128"/>
      <c r="O42" s="128"/>
      <c r="P42" s="207"/>
    </row>
    <row r="43" spans="1:16" ht="12" customHeight="1" x14ac:dyDescent="0.3">
      <c r="A43" s="11">
        <v>41</v>
      </c>
      <c r="B43" s="206" t="str">
        <f>'Ref &amp; tarifs V'!B37</f>
        <v>Feutre noir pour ardoise blanche</v>
      </c>
      <c r="C43" s="198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5"/>
      <c r="M43" s="127"/>
      <c r="N43" s="128"/>
      <c r="O43" s="128"/>
      <c r="P43" s="207"/>
    </row>
    <row r="44" spans="1:16" ht="12" customHeight="1" x14ac:dyDescent="0.3">
      <c r="A44" s="82">
        <v>42</v>
      </c>
      <c r="B44" s="12" t="str">
        <f>'Ref &amp; tarifs V'!B38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5"/>
      <c r="K44" s="205"/>
      <c r="L44" s="205"/>
      <c r="M44" s="205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26.25" customHeight="1" x14ac:dyDescent="0.2">
      <c r="G50"/>
      <c r="H50"/>
      <c r="I50"/>
      <c r="J50"/>
      <c r="K50"/>
      <c r="L50"/>
      <c r="M50"/>
    </row>
    <row r="51" spans="7:13" ht="21.75" customHeight="1" x14ac:dyDescent="0.2">
      <c r="G51"/>
      <c r="H51"/>
      <c r="I51"/>
      <c r="J51"/>
      <c r="K51"/>
      <c r="L51"/>
      <c r="M51"/>
    </row>
    <row r="52" spans="7:13" ht="33" customHeight="1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3:13" x14ac:dyDescent="0.2">
      <c r="G65"/>
      <c r="H65"/>
      <c r="I65"/>
      <c r="J65"/>
      <c r="K65"/>
      <c r="L65"/>
      <c r="M65"/>
    </row>
    <row r="66" spans="3:13" x14ac:dyDescent="0.2">
      <c r="G66"/>
      <c r="H66"/>
      <c r="I66"/>
      <c r="J66"/>
      <c r="K66"/>
      <c r="L66"/>
      <c r="M66"/>
    </row>
    <row r="67" spans="3:13" x14ac:dyDescent="0.2">
      <c r="G67"/>
      <c r="H67"/>
      <c r="I67"/>
      <c r="J67"/>
      <c r="K67"/>
      <c r="L67"/>
      <c r="M67"/>
    </row>
    <row r="68" spans="3:13" x14ac:dyDescent="0.2">
      <c r="G68"/>
      <c r="H68"/>
      <c r="I68"/>
      <c r="J68"/>
      <c r="K68"/>
      <c r="L68"/>
      <c r="M68"/>
    </row>
    <row r="69" spans="3:13" x14ac:dyDescent="0.2">
      <c r="G69"/>
      <c r="H69"/>
      <c r="I69"/>
      <c r="J69"/>
      <c r="K69"/>
      <c r="L69"/>
      <c r="M69"/>
    </row>
    <row r="70" spans="3:13" x14ac:dyDescent="0.2">
      <c r="G70"/>
      <c r="H70"/>
      <c r="I70"/>
      <c r="J70"/>
      <c r="K70"/>
      <c r="L70"/>
      <c r="M70"/>
    </row>
    <row r="71" spans="3:13" x14ac:dyDescent="0.2">
      <c r="G71"/>
      <c r="H71"/>
      <c r="I71"/>
      <c r="J71"/>
      <c r="K71"/>
      <c r="L71"/>
      <c r="M71"/>
    </row>
    <row r="72" spans="3:13" x14ac:dyDescent="0.2">
      <c r="G72"/>
      <c r="H72"/>
      <c r="I72"/>
      <c r="J72"/>
      <c r="K72"/>
      <c r="L72"/>
      <c r="M72"/>
    </row>
    <row r="73" spans="3:13" x14ac:dyDescent="0.2">
      <c r="G73"/>
      <c r="H73"/>
      <c r="I73"/>
      <c r="J73"/>
      <c r="K73"/>
      <c r="L73"/>
      <c r="M73"/>
    </row>
    <row r="74" spans="3:13" x14ac:dyDescent="0.2">
      <c r="G74"/>
      <c r="H74"/>
      <c r="I74"/>
      <c r="J74"/>
      <c r="K74"/>
      <c r="L74"/>
      <c r="M74"/>
    </row>
    <row r="75" spans="3:13" x14ac:dyDescent="0.2">
      <c r="G75"/>
      <c r="H75"/>
      <c r="I75"/>
      <c r="J75"/>
      <c r="K75"/>
      <c r="L75"/>
      <c r="M75"/>
    </row>
    <row r="76" spans="3:13" x14ac:dyDescent="0.2">
      <c r="G76"/>
      <c r="H76"/>
      <c r="I76"/>
      <c r="J76"/>
      <c r="K76"/>
      <c r="L76"/>
      <c r="M76"/>
    </row>
    <row r="77" spans="3:13" x14ac:dyDescent="0.2">
      <c r="G77"/>
      <c r="H77"/>
      <c r="I77"/>
      <c r="J77"/>
      <c r="K77"/>
      <c r="L77"/>
      <c r="M77"/>
    </row>
    <row r="78" spans="3:13" s="6" customFormat="1" ht="12" customHeight="1" x14ac:dyDescent="0.2">
      <c r="C78"/>
    </row>
    <row r="79" spans="3:13" s="6" customFormat="1" ht="12" customHeight="1" x14ac:dyDescent="0.2">
      <c r="C79"/>
    </row>
    <row r="80" spans="3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ht="12.75" customHeight="1" x14ac:dyDescent="0.2">
      <c r="G86"/>
      <c r="H86"/>
      <c r="I86"/>
      <c r="J86"/>
      <c r="K86"/>
      <c r="L86"/>
      <c r="M86"/>
    </row>
    <row r="87" spans="3:13" ht="12.75" customHeight="1" x14ac:dyDescent="0.2">
      <c r="G87"/>
      <c r="H87"/>
      <c r="I87"/>
      <c r="J87"/>
      <c r="K87"/>
      <c r="L87"/>
      <c r="M87"/>
    </row>
    <row r="88" spans="3:13" s="2" customFormat="1" ht="12.75" customHeight="1" x14ac:dyDescent="0.2">
      <c r="C88"/>
    </row>
    <row r="89" spans="3:13" s="2" customFormat="1" ht="12.75" customHeight="1" x14ac:dyDescent="0.2">
      <c r="C89"/>
    </row>
    <row r="90" spans="3:13" s="2" customFormat="1" ht="21.95" customHeight="1" x14ac:dyDescent="0.2">
      <c r="C90"/>
    </row>
    <row r="91" spans="3:13" s="2" customFormat="1" ht="12.75" customHeight="1" x14ac:dyDescent="0.2">
      <c r="C91"/>
    </row>
    <row r="92" spans="3:13" s="2" customFormat="1" ht="12.75" customHeight="1" x14ac:dyDescent="0.2">
      <c r="C92"/>
    </row>
    <row r="93" spans="3:13" s="2" customFormat="1" ht="12.75" customHeight="1" x14ac:dyDescent="0.2">
      <c r="C93"/>
    </row>
    <row r="94" spans="3:13" s="2" customFormat="1" ht="12.75" customHeight="1" x14ac:dyDescent="0.2">
      <c r="C94"/>
    </row>
    <row r="95" spans="3:13" s="2" customFormat="1" ht="12.75" customHeight="1" x14ac:dyDescent="0.2">
      <c r="C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12.7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ht="12.75" customHeight="1" x14ac:dyDescent="0.2">
      <c r="G101"/>
      <c r="H101"/>
      <c r="I101"/>
      <c r="J101"/>
      <c r="K101"/>
      <c r="L101"/>
      <c r="M101"/>
    </row>
    <row r="102" spans="3:13" ht="12.75" customHeight="1" x14ac:dyDescent="0.2">
      <c r="G102"/>
      <c r="H102"/>
      <c r="I102"/>
      <c r="J102"/>
      <c r="K102"/>
      <c r="L102"/>
      <c r="M102"/>
    </row>
    <row r="103" spans="3:13" ht="12.75" customHeight="1" x14ac:dyDescent="0.2">
      <c r="G103"/>
      <c r="H103"/>
      <c r="I103"/>
      <c r="J103"/>
      <c r="K103"/>
      <c r="L103"/>
      <c r="M103"/>
    </row>
    <row r="104" spans="3:13" ht="12.75" customHeight="1" x14ac:dyDescent="0.2">
      <c r="G104"/>
      <c r="H104"/>
      <c r="I104"/>
      <c r="J104"/>
      <c r="K104"/>
      <c r="L104"/>
      <c r="M104"/>
    </row>
    <row r="105" spans="3:13" ht="11.1" customHeight="1" x14ac:dyDescent="0.2">
      <c r="G105"/>
      <c r="H105"/>
      <c r="I105"/>
      <c r="J105"/>
      <c r="K105"/>
      <c r="L105"/>
      <c r="M105"/>
    </row>
    <row r="106" spans="3:13" ht="11.1" customHeight="1" x14ac:dyDescent="0.2">
      <c r="G106"/>
      <c r="H106"/>
      <c r="I106"/>
      <c r="J106"/>
      <c r="K106"/>
      <c r="L106"/>
      <c r="M106"/>
    </row>
    <row r="107" spans="3:13" ht="11.1" customHeight="1" x14ac:dyDescent="0.2">
      <c r="G107"/>
      <c r="H107"/>
      <c r="I107"/>
      <c r="J107"/>
      <c r="K107"/>
      <c r="L107"/>
      <c r="M107"/>
    </row>
    <row r="108" spans="3:13" ht="11.1" customHeight="1" x14ac:dyDescent="0.2">
      <c r="G108"/>
      <c r="H108"/>
      <c r="I108"/>
      <c r="J108"/>
      <c r="K108"/>
      <c r="L108"/>
      <c r="M108"/>
    </row>
    <row r="109" spans="3:13" ht="11.1" customHeight="1" x14ac:dyDescent="0.2">
      <c r="G109"/>
      <c r="H109"/>
      <c r="I109"/>
      <c r="J109"/>
      <c r="K109"/>
      <c r="L109"/>
      <c r="M109"/>
    </row>
    <row r="110" spans="3:13" ht="11.1" customHeight="1" x14ac:dyDescent="0.2">
      <c r="G110"/>
      <c r="H110"/>
      <c r="I110"/>
      <c r="J110"/>
      <c r="K110"/>
      <c r="L110"/>
      <c r="M110"/>
    </row>
    <row r="111" spans="3:13" ht="11.1" customHeight="1" x14ac:dyDescent="0.2">
      <c r="G111"/>
      <c r="H111"/>
      <c r="I111"/>
      <c r="J111"/>
      <c r="K111"/>
      <c r="L111"/>
      <c r="M111"/>
    </row>
    <row r="112" spans="3:13" ht="11.1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J115" s="9"/>
      <c r="K115" s="9"/>
      <c r="L115" s="9"/>
    </row>
    <row r="116" spans="7:13" ht="11.1" customHeight="1" x14ac:dyDescent="0.2">
      <c r="J116" s="9"/>
      <c r="K116" s="9"/>
      <c r="L116" s="9"/>
    </row>
    <row r="117" spans="7:13" ht="11.1" customHeight="1" x14ac:dyDescent="0.2">
      <c r="J117" s="9"/>
      <c r="K117" s="9"/>
      <c r="L117" s="9"/>
    </row>
    <row r="118" spans="7:13" ht="11.1" customHeight="1" x14ac:dyDescent="0.2">
      <c r="J118" s="9"/>
      <c r="K118" s="9"/>
      <c r="L118" s="9"/>
    </row>
    <row r="119" spans="7:13" ht="11.1" customHeight="1" x14ac:dyDescent="0.2">
      <c r="J119" s="9"/>
      <c r="K119" s="9"/>
      <c r="L119" s="9"/>
    </row>
    <row r="120" spans="7:13" ht="11.1" customHeight="1" x14ac:dyDescent="0.2">
      <c r="J120" s="9"/>
      <c r="K120" s="9"/>
      <c r="L120" s="9"/>
    </row>
    <row r="121" spans="7:13" ht="11.1" customHeight="1" x14ac:dyDescent="0.2">
      <c r="J121" s="9"/>
      <c r="K121" s="9"/>
      <c r="L121" s="9"/>
    </row>
    <row r="122" spans="7:13" ht="11.1" customHeight="1" x14ac:dyDescent="0.2">
      <c r="J122" s="9"/>
      <c r="K122" s="9"/>
      <c r="L122" s="9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</sheetData>
  <mergeCells count="1">
    <mergeCell ref="D1:P1"/>
  </mergeCells>
  <phoneticPr fontId="0" type="noConversion"/>
  <printOptions horizontalCentered="1"/>
  <pageMargins left="0.24" right="0.24" top="0.59" bottom="0.37" header="0.33" footer="0.16"/>
  <pageSetup paperSize="9" scale="72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bestFit="1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9.25" customHeight="1" thickBot="1" x14ac:dyDescent="0.25">
      <c r="A1" s="280" t="s">
        <v>291</v>
      </c>
      <c r="B1" s="281"/>
      <c r="C1" s="281"/>
      <c r="D1" s="281"/>
      <c r="E1" s="282"/>
      <c r="F1" s="325" t="s">
        <v>110</v>
      </c>
      <c r="G1" s="326"/>
      <c r="H1" s="321"/>
      <c r="I1" s="322"/>
    </row>
    <row r="2" spans="1:11" ht="24" customHeight="1" thickBot="1" x14ac:dyDescent="0.25">
      <c r="A2" s="312"/>
      <c r="B2" s="313"/>
      <c r="C2" s="313"/>
      <c r="D2" s="313"/>
      <c r="E2" s="314"/>
      <c r="F2" s="323" t="s">
        <v>111</v>
      </c>
      <c r="G2" s="324"/>
      <c r="H2" s="277"/>
      <c r="I2" s="279"/>
    </row>
    <row r="3" spans="1:11" ht="28.5" customHeight="1" thickBot="1" x14ac:dyDescent="0.25">
      <c r="A3" s="283"/>
      <c r="B3" s="284"/>
      <c r="C3" s="284"/>
      <c r="D3" s="284"/>
      <c r="E3" s="285"/>
      <c r="F3" s="323" t="s">
        <v>116</v>
      </c>
      <c r="G3" s="324"/>
      <c r="H3" s="277"/>
      <c r="I3" s="279"/>
      <c r="J3" s="9"/>
    </row>
    <row r="4" spans="1:11" ht="42.6" customHeight="1" thickBot="1" x14ac:dyDescent="0.25">
      <c r="A4" s="286" t="s">
        <v>151</v>
      </c>
      <c r="B4" s="304"/>
      <c r="C4" s="283" t="s">
        <v>108</v>
      </c>
      <c r="D4" s="284"/>
      <c r="E4" s="285"/>
      <c r="F4" s="305"/>
      <c r="G4" s="306"/>
      <c r="H4" s="306"/>
      <c r="I4" s="307"/>
      <c r="J4" s="73"/>
    </row>
    <row r="5" spans="1:11" ht="32.450000000000003" customHeight="1" thickBot="1" x14ac:dyDescent="0.25">
      <c r="A5" s="286"/>
      <c r="B5" s="304"/>
      <c r="C5" s="265" t="s">
        <v>109</v>
      </c>
      <c r="D5" s="266"/>
      <c r="E5" s="267"/>
      <c r="F5" s="277"/>
      <c r="G5" s="278"/>
      <c r="H5" s="278"/>
      <c r="I5" s="279"/>
      <c r="J5" s="74"/>
    </row>
    <row r="6" spans="1:11" ht="54.75" customHeight="1" thickBot="1" x14ac:dyDescent="0.25">
      <c r="A6" s="46" t="s">
        <v>146</v>
      </c>
      <c r="B6" s="48"/>
      <c r="C6" s="265" t="s">
        <v>95</v>
      </c>
      <c r="D6" s="266"/>
      <c r="E6" s="267"/>
      <c r="F6" s="315"/>
      <c r="G6" s="316"/>
      <c r="H6" s="316"/>
      <c r="I6" s="317"/>
      <c r="J6" s="74"/>
    </row>
    <row r="7" spans="1:11" ht="20.100000000000001" customHeight="1" thickBot="1" x14ac:dyDescent="0.25">
      <c r="A7" s="46" t="s">
        <v>96</v>
      </c>
      <c r="B7" s="48"/>
      <c r="C7" s="265" t="s">
        <v>98</v>
      </c>
      <c r="D7" s="266"/>
      <c r="E7" s="267"/>
      <c r="F7" s="277"/>
      <c r="G7" s="278"/>
      <c r="H7" s="278"/>
      <c r="I7" s="279"/>
      <c r="J7" s="74"/>
    </row>
    <row r="8" spans="1:11" ht="20.100000000000001" customHeight="1" thickBot="1" x14ac:dyDescent="0.25">
      <c r="A8" s="46" t="s">
        <v>144</v>
      </c>
      <c r="B8" s="48"/>
      <c r="C8" s="265" t="s">
        <v>70</v>
      </c>
      <c r="D8" s="266"/>
      <c r="E8" s="267"/>
      <c r="F8" s="268"/>
      <c r="G8" s="269"/>
      <c r="H8" s="269"/>
      <c r="I8" s="270"/>
      <c r="J8" s="74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6"/>
      <c r="J9" s="75"/>
    </row>
    <row r="10" spans="1:11" ht="16.5" thickBot="1" x14ac:dyDescent="0.3">
      <c r="A10" s="64"/>
      <c r="B10" s="179"/>
      <c r="C10" s="66"/>
      <c r="D10" s="297"/>
      <c r="E10" s="298"/>
      <c r="F10" s="299"/>
      <c r="G10" s="184"/>
      <c r="H10" s="302"/>
      <c r="I10" s="303"/>
      <c r="J10" s="75"/>
    </row>
    <row r="11" spans="1:11" ht="16.5" thickBot="1" x14ac:dyDescent="0.3">
      <c r="A11" s="64" t="s">
        <v>113</v>
      </c>
      <c r="B11" s="168"/>
      <c r="C11" s="66">
        <v>42.25</v>
      </c>
      <c r="D11" s="294" t="s">
        <v>117</v>
      </c>
      <c r="E11" s="295"/>
      <c r="F11" s="296"/>
      <c r="G11" s="200"/>
      <c r="H11" s="302">
        <v>44.35</v>
      </c>
      <c r="I11" s="303"/>
      <c r="J11" s="75"/>
    </row>
    <row r="12" spans="1:11" ht="16.5" thickBot="1" x14ac:dyDescent="0.3">
      <c r="A12" s="64" t="s">
        <v>114</v>
      </c>
      <c r="B12" s="168"/>
      <c r="C12" s="66">
        <v>42.5</v>
      </c>
      <c r="D12" s="294" t="s">
        <v>117</v>
      </c>
      <c r="E12" s="295"/>
      <c r="F12" s="296"/>
      <c r="G12" s="200"/>
      <c r="H12" s="302">
        <v>44.6</v>
      </c>
      <c r="I12" s="303"/>
      <c r="J12" s="75"/>
    </row>
    <row r="13" spans="1:11" ht="22.5" customHeight="1" x14ac:dyDescent="0.25">
      <c r="A13" s="48"/>
      <c r="B13" s="48"/>
      <c r="C13" s="48"/>
      <c r="D13" s="77"/>
      <c r="E13" s="77"/>
      <c r="F13" s="77"/>
      <c r="G13" s="77"/>
      <c r="H13" s="77"/>
      <c r="I13" s="77"/>
      <c r="J13" s="5"/>
      <c r="K13"/>
    </row>
    <row r="14" spans="1:11" ht="24" x14ac:dyDescent="0.2">
      <c r="A14" s="181" t="s">
        <v>47</v>
      </c>
      <c r="B14" s="181" t="s">
        <v>64</v>
      </c>
      <c r="C14" s="182" t="s">
        <v>87</v>
      </c>
      <c r="D14" s="53" t="s">
        <v>88</v>
      </c>
      <c r="E14" s="53" t="s">
        <v>86</v>
      </c>
      <c r="F14" s="54" t="s">
        <v>57</v>
      </c>
      <c r="G14" s="54" t="s">
        <v>66</v>
      </c>
      <c r="H14" s="54" t="s">
        <v>68</v>
      </c>
      <c r="I14" s="54" t="s">
        <v>67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'3éme Art-Mat'!C3</f>
        <v>1</v>
      </c>
      <c r="C15" s="169">
        <f>'3éme Art-Mat'!N3</f>
        <v>0</v>
      </c>
      <c r="D15" s="169">
        <f>'3éme Art-Mat'!O3</f>
        <v>0</v>
      </c>
      <c r="E15" s="169">
        <f>'3éme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'3éme Art-Mat'!C4</f>
        <v>1</v>
      </c>
      <c r="C16" s="169">
        <f>'3éme Art-Mat'!N4</f>
        <v>0</v>
      </c>
      <c r="D16" s="169">
        <f>'3éme Art-Mat'!O4</f>
        <v>0</v>
      </c>
      <c r="E16" s="169">
        <f>'3éme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'3éme Art-Mat'!C5</f>
        <v>1</v>
      </c>
      <c r="C17" s="169">
        <f>'3éme Art-Mat'!N5</f>
        <v>0</v>
      </c>
      <c r="D17" s="169">
        <f>'3éme Art-Mat'!O5</f>
        <v>0</v>
      </c>
      <c r="E17" s="169">
        <f>'3éme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'3éme Art-Mat'!C6</f>
        <v>1</v>
      </c>
      <c r="C18" s="169">
        <f>'3éme Art-Mat'!N6</f>
        <v>0</v>
      </c>
      <c r="D18" s="169">
        <f>'3éme Art-Mat'!O6</f>
        <v>0</v>
      </c>
      <c r="E18" s="169">
        <f>'3éme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'3éme Art-Mat'!C7</f>
        <v>1</v>
      </c>
      <c r="C19" s="169">
        <f>'3éme Art-Mat'!N7</f>
        <v>0</v>
      </c>
      <c r="D19" s="169">
        <f>'3éme Art-Mat'!O7</f>
        <v>0</v>
      </c>
      <c r="E19" s="169">
        <f>'3éme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'3éme Art-Mat'!C8</f>
        <v>1</v>
      </c>
      <c r="C20" s="169">
        <f>'3éme Art-Mat'!N8</f>
        <v>0</v>
      </c>
      <c r="D20" s="169">
        <f>'3éme Art-Mat'!O8</f>
        <v>0</v>
      </c>
      <c r="E20" s="169">
        <f>'3éme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'3éme Art-Mat'!C9</f>
        <v>1</v>
      </c>
      <c r="C21" s="169">
        <f>'3éme Art-Mat'!N9</f>
        <v>0</v>
      </c>
      <c r="D21" s="169">
        <f>'3éme Art-Mat'!O9</f>
        <v>0</v>
      </c>
      <c r="E21" s="169">
        <f>'3éme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'3éme Art-Mat'!C10</f>
        <v>1</v>
      </c>
      <c r="C22" s="169">
        <f>'3éme Art-Mat'!N10</f>
        <v>0</v>
      </c>
      <c r="D22" s="169">
        <f>'3éme Art-Mat'!O10</f>
        <v>0</v>
      </c>
      <c r="E22" s="169">
        <f>'3éme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'3éme Art-Mat'!C11</f>
        <v>1</v>
      </c>
      <c r="C23" s="169">
        <f>'3éme Art-Mat'!N11</f>
        <v>0</v>
      </c>
      <c r="D23" s="169">
        <f>'3éme Art-Mat'!O11</f>
        <v>0</v>
      </c>
      <c r="E23" s="169">
        <f>'3éme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'3éme Art-Mat'!C12</f>
        <v>1</v>
      </c>
      <c r="C24" s="169">
        <f>'3éme Art-Mat'!N12</f>
        <v>0</v>
      </c>
      <c r="D24" s="169">
        <f>'3éme Art-Mat'!O12</f>
        <v>0</v>
      </c>
      <c r="E24" s="169">
        <f>'3éme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'3éme Art-Mat'!C13</f>
        <v>1</v>
      </c>
      <c r="C25" s="169">
        <f>'3éme Art-Mat'!N13</f>
        <v>0</v>
      </c>
      <c r="D25" s="169">
        <f>'3éme Art-Mat'!O13</f>
        <v>0</v>
      </c>
      <c r="E25" s="169">
        <f>'3éme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'3éme Art-Mat'!C14</f>
        <v>1</v>
      </c>
      <c r="C26" s="169">
        <f>'3éme Art-Mat'!N14</f>
        <v>0</v>
      </c>
      <c r="D26" s="169">
        <f>'3éme Art-Mat'!O14</f>
        <v>0</v>
      </c>
      <c r="E26" s="169">
        <f>'3éme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'3éme Art-Mat'!C15</f>
        <v>1</v>
      </c>
      <c r="C27" s="169">
        <f>'3éme Art-Mat'!N15</f>
        <v>0</v>
      </c>
      <c r="D27" s="169">
        <f>'3éme Art-Mat'!O15</f>
        <v>0</v>
      </c>
      <c r="E27" s="169">
        <f>'3éme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'3éme Art-Mat'!C16</f>
        <v>1</v>
      </c>
      <c r="C28" s="169">
        <f>'3éme Art-Mat'!N16</f>
        <v>0</v>
      </c>
      <c r="D28" s="169">
        <f>'3éme Art-Mat'!O16</f>
        <v>0</v>
      </c>
      <c r="E28" s="169">
        <f>'3éme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'3éme Art-Mat'!C17</f>
        <v>1</v>
      </c>
      <c r="C29" s="169">
        <f>'3éme Art-Mat'!N17</f>
        <v>0</v>
      </c>
      <c r="D29" s="169">
        <f>'3éme Art-Mat'!O17</f>
        <v>0</v>
      </c>
      <c r="E29" s="169">
        <f>'3éme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e">
        <f>'Ref &amp; tarifs V'!#REF!</f>
        <v>#REF!</v>
      </c>
      <c r="B30" s="155">
        <f>'3éme Art-Mat'!C18</f>
        <v>1</v>
      </c>
      <c r="C30" s="169">
        <f>'3éme Art-Mat'!N18</f>
        <v>0</v>
      </c>
      <c r="D30" s="169">
        <f>'3éme Art-Mat'!O18</f>
        <v>0</v>
      </c>
      <c r="E30" s="169">
        <f>'3éme Art-Mat'!P18</f>
        <v>0</v>
      </c>
      <c r="F30" s="170">
        <v>16</v>
      </c>
      <c r="G30" s="171"/>
      <c r="H30" s="172" t="e">
        <f>'Ref &amp; tarifs V'!#REF!</f>
        <v>#REF!</v>
      </c>
      <c r="I30" s="173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5">
        <f>'3éme Art-Mat'!C19</f>
        <v>1</v>
      </c>
      <c r="C31" s="169">
        <f>'3éme Art-Mat'!N19</f>
        <v>0</v>
      </c>
      <c r="D31" s="169">
        <f>'3éme Art-Mat'!O19</f>
        <v>0</v>
      </c>
      <c r="E31" s="169">
        <f>'3éme Art-Mat'!P19</f>
        <v>0</v>
      </c>
      <c r="F31" s="170">
        <v>17</v>
      </c>
      <c r="G31" s="171"/>
      <c r="H31" s="172" t="e">
        <f>'Ref &amp; tarifs V'!#REF!</f>
        <v>#REF!</v>
      </c>
      <c r="I31" s="173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5">
        <f>'3éme Art-Mat'!C20</f>
        <v>1</v>
      </c>
      <c r="C32" s="169">
        <f>'3éme Art-Mat'!N20</f>
        <v>0</v>
      </c>
      <c r="D32" s="169">
        <f>'3éme Art-Mat'!O20</f>
        <v>0</v>
      </c>
      <c r="E32" s="169">
        <f>'3éme Art-Mat'!P20</f>
        <v>0</v>
      </c>
      <c r="F32" s="170">
        <v>18</v>
      </c>
      <c r="G32" s="171"/>
      <c r="H32" s="172" t="e">
        <f>'Ref &amp; tarifs V'!#REF!</f>
        <v>#REF!</v>
      </c>
      <c r="I32" s="173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5">
        <f>'3éme Art-Mat'!C21</f>
        <v>1</v>
      </c>
      <c r="C33" s="169">
        <f>'3éme Art-Mat'!N21</f>
        <v>0</v>
      </c>
      <c r="D33" s="169">
        <f>'3éme Art-Mat'!O21</f>
        <v>0</v>
      </c>
      <c r="E33" s="169">
        <f>'3éme Art-Mat'!P21</f>
        <v>0</v>
      </c>
      <c r="F33" s="170">
        <v>19</v>
      </c>
      <c r="G33" s="171"/>
      <c r="H33" s="172" t="e">
        <f>'Ref &amp; tarifs V'!#REF!</f>
        <v>#REF!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V'!B16</f>
        <v>Cahier travaux pratiques gd format 24 x 32-48 pages (a garder de la 6eme a la 3eme)</v>
      </c>
      <c r="B34" s="155">
        <f>'3éme Art-Mat'!C22</f>
        <v>1</v>
      </c>
      <c r="C34" s="169">
        <f>'3éme Art-Mat'!N22</f>
        <v>0</v>
      </c>
      <c r="D34" s="169">
        <f>'3éme Art-Mat'!O22</f>
        <v>0</v>
      </c>
      <c r="E34" s="169">
        <f>'3éme Art-Mat'!P22</f>
        <v>0</v>
      </c>
      <c r="F34" s="170">
        <v>20</v>
      </c>
      <c r="G34" s="171"/>
      <c r="H34" s="172">
        <f>'Ref &amp; tarifs V'!C16</f>
        <v>0.65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V'!B17</f>
        <v xml:space="preserve"> Chemise à rabat cartonnée avec élastique (verte, bleue, rouge)</v>
      </c>
      <c r="B35" s="155">
        <f>'3éme Art-Mat'!C23</f>
        <v>1</v>
      </c>
      <c r="C35" s="169">
        <f>'3éme Art-Mat'!N23</f>
        <v>0</v>
      </c>
      <c r="D35" s="169">
        <f>'3éme Art-Mat'!O23</f>
        <v>0</v>
      </c>
      <c r="E35" s="169">
        <f>'3éme Art-Mat'!P23</f>
        <v>0</v>
      </c>
      <c r="F35" s="170">
        <v>21</v>
      </c>
      <c r="G35" s="171"/>
      <c r="H35" s="172">
        <f>'Ref &amp; tarifs V'!C17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V'!B18</f>
        <v xml:space="preserve"> Cahier cours 24x32 grands carreaux - 90g</v>
      </c>
      <c r="B36" s="155">
        <f>'3éme Art-Mat'!C24</f>
        <v>2</v>
      </c>
      <c r="C36" s="169" t="str">
        <f>'3éme Art-Mat'!N24</f>
        <v>+2</v>
      </c>
      <c r="D36" s="169" t="str">
        <f>'3éme Art-Mat'!O24</f>
        <v>+2</v>
      </c>
      <c r="E36" s="169">
        <f>'3éme Art-Mat'!P24</f>
        <v>0</v>
      </c>
      <c r="F36" s="170">
        <v>22</v>
      </c>
      <c r="G36" s="171"/>
      <c r="H36" s="172">
        <f>'Ref &amp; tarifs V'!C18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V'!B19</f>
        <v xml:space="preserve"> Paquet de feuilles Canson 24x32 - 200 g</v>
      </c>
      <c r="B37" s="155">
        <f>'3éme Art-Mat'!C25</f>
        <v>1</v>
      </c>
      <c r="C37" s="169">
        <f>'3éme Art-Mat'!N25</f>
        <v>0</v>
      </c>
      <c r="D37" s="169">
        <f>'3éme Art-Mat'!O25</f>
        <v>0</v>
      </c>
      <c r="E37" s="169">
        <f>'3éme Art-Mat'!P25</f>
        <v>0</v>
      </c>
      <c r="F37" s="170">
        <v>23</v>
      </c>
      <c r="G37" s="171"/>
      <c r="H37" s="172">
        <f>'Ref &amp; tarifs V'!C19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V'!B20</f>
        <v xml:space="preserve"> Protège documents noir 30 pochettes (60 pages) - grand format</v>
      </c>
      <c r="B38" s="155">
        <f>'3éme Art-Mat'!C26</f>
        <v>1</v>
      </c>
      <c r="C38" s="169">
        <f>'3éme Art-Mat'!N26</f>
        <v>0</v>
      </c>
      <c r="D38" s="169">
        <f>'3éme Art-Mat'!O26</f>
        <v>0</v>
      </c>
      <c r="E38" s="169">
        <f>'3éme Art-Mat'!P26</f>
        <v>0</v>
      </c>
      <c r="F38" s="170">
        <v>24</v>
      </c>
      <c r="G38" s="171"/>
      <c r="H38" s="172">
        <f>'Ref &amp; tarifs V'!C20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V'!B21</f>
        <v xml:space="preserve"> Cahier cours 24x32 petits carreaux - 90g </v>
      </c>
      <c r="B39" s="155">
        <f>'3éme Art-Mat'!C27</f>
        <v>4</v>
      </c>
      <c r="C39" s="169">
        <f>'3éme Art-Mat'!N27</f>
        <v>0</v>
      </c>
      <c r="D39" s="169">
        <f>'3éme Art-Mat'!O27</f>
        <v>0</v>
      </c>
      <c r="E39" s="169">
        <f>'3éme Art-Mat'!P27</f>
        <v>0</v>
      </c>
      <c r="F39" s="170">
        <v>25</v>
      </c>
      <c r="G39" s="171"/>
      <c r="H39" s="172">
        <f>'Ref &amp; tarifs V'!C21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V'!B22</f>
        <v xml:space="preserve"> Classeur souple Vert dos 20 mm - grand format</v>
      </c>
      <c r="B40" s="155">
        <f>'3éme Art-Mat'!C28</f>
        <v>1</v>
      </c>
      <c r="C40" s="169">
        <f>'3éme Art-Mat'!N28</f>
        <v>0</v>
      </c>
      <c r="D40" s="169">
        <f>'3éme Art-Mat'!O28</f>
        <v>0</v>
      </c>
      <c r="E40" s="169">
        <f>'3éme Art-Mat'!P28</f>
        <v>0</v>
      </c>
      <c r="F40" s="170">
        <v>26</v>
      </c>
      <c r="G40" s="171"/>
      <c r="H40" s="172">
        <f>'Ref &amp; tarifs V'!C22</f>
        <v>1.05</v>
      </c>
      <c r="I40" s="173" t="str">
        <f t="shared" si="0"/>
        <v/>
      </c>
      <c r="J40"/>
      <c r="K40"/>
    </row>
    <row r="41" spans="1:11" ht="15" x14ac:dyDescent="0.3">
      <c r="A41" s="52" t="str">
        <f>'Ref &amp; tarifs V'!B23</f>
        <v xml:space="preserve"> Protège-cahiers 24 x 32 vendu à l'unité(2 Mauves, 1 Bleu et 1 Vert) </v>
      </c>
      <c r="B41" s="155">
        <f>'3éme Art-Mat'!C29</f>
        <v>3</v>
      </c>
      <c r="C41" s="169" t="str">
        <f>'3éme Art-Mat'!N29</f>
        <v>+2 N</v>
      </c>
      <c r="D41" s="169" t="str">
        <f>'3éme Art-Mat'!O29</f>
        <v>+2 V</v>
      </c>
      <c r="E41" s="169">
        <f>'3éme Art-Mat'!P29</f>
        <v>0</v>
      </c>
      <c r="F41" s="174">
        <v>27</v>
      </c>
      <c r="G41" s="171"/>
      <c r="H41" s="172">
        <f>'Ref &amp; tarifs V'!C23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V'!B24</f>
        <v xml:space="preserve"> Cahier de brouillon 100 pages</v>
      </c>
      <c r="B42" s="155">
        <f>'3éme Art-Mat'!C30</f>
        <v>1</v>
      </c>
      <c r="C42" s="169">
        <f>'3éme Art-Mat'!N30</f>
        <v>0</v>
      </c>
      <c r="D42" s="169" t="str">
        <f>'3éme Art-Mat'!O30</f>
        <v>+1</v>
      </c>
      <c r="E42" s="169">
        <f>'3éme Art-Mat'!P30</f>
        <v>0</v>
      </c>
      <c r="F42" s="170">
        <v>28</v>
      </c>
      <c r="G42" s="171"/>
      <c r="H42" s="172">
        <f>'Ref &amp; tarifs V'!C24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V'!B25</f>
        <v xml:space="preserve"> Classeur rigide Vert dos 45 mm - grand format</v>
      </c>
      <c r="B43" s="155">
        <f>'3éme Art-Mat'!C31</f>
        <v>1</v>
      </c>
      <c r="C43" s="169">
        <f>'3éme Art-Mat'!N31</f>
        <v>0</v>
      </c>
      <c r="D43" s="169">
        <f>'3éme Art-Mat'!O31</f>
        <v>0</v>
      </c>
      <c r="E43" s="169" t="str">
        <f>'3éme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V'!B26</f>
        <v xml:space="preserve"> Classeur rigide Bleu dos 45 mm - grand format</v>
      </c>
      <c r="B44" s="155">
        <f>'3éme Art-Mat'!C32</f>
        <v>1</v>
      </c>
      <c r="C44" s="169">
        <f>'3éme Art-Mat'!N32</f>
        <v>0</v>
      </c>
      <c r="D44" s="169">
        <f>'3éme Art-Mat'!O32</f>
        <v>0</v>
      </c>
      <c r="E44" s="169">
        <f>'3éme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V'!B27</f>
        <v>Classeur rigide Noir dos 45 mm - grand format</v>
      </c>
      <c r="B45" s="155">
        <f>'3éme Art-Mat'!C33</f>
        <v>1</v>
      </c>
      <c r="C45" s="169">
        <f>'3éme Art-Mat'!N33</f>
        <v>0</v>
      </c>
      <c r="D45" s="169">
        <f>'3éme Art-Mat'!O33</f>
        <v>0</v>
      </c>
      <c r="E45" s="169">
        <f>'3éme Art-Mat'!P33</f>
        <v>0</v>
      </c>
      <c r="F45" s="170">
        <v>31</v>
      </c>
      <c r="G45" s="201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V'!B28</f>
        <v>Classeur rigide Rouge dos 45 mm - grand format</v>
      </c>
      <c r="B46" s="155">
        <f>'3éme Art-Mat'!C34</f>
        <v>1</v>
      </c>
      <c r="C46" s="169">
        <f>'3éme Art-Mat'!N34</f>
        <v>0</v>
      </c>
      <c r="D46" s="169">
        <f>'3éme Art-Mat'!O34</f>
        <v>0</v>
      </c>
      <c r="E46" s="169">
        <f>'3éme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V'!B29</f>
        <v>Paquet de feuilles simples perforées grands carreaux - grand format</v>
      </c>
      <c r="B47" s="155">
        <f>'3éme Art-Mat'!C35</f>
        <v>2</v>
      </c>
      <c r="C47" s="169">
        <f>'3éme Art-Mat'!N35</f>
        <v>0</v>
      </c>
      <c r="D47" s="169">
        <f>'3éme Art-Mat'!O35</f>
        <v>0</v>
      </c>
      <c r="E47" s="169">
        <f>'3éme Art-Mat'!P35</f>
        <v>0</v>
      </c>
      <c r="F47" s="170">
        <v>33</v>
      </c>
      <c r="G47" s="171"/>
      <c r="H47" s="172">
        <f>'Ref &amp; tarifs V'!C29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V'!B30</f>
        <v>Jeu de six intercalaires pour pochettes plastiques - grand format</v>
      </c>
      <c r="B48" s="155">
        <f>'3éme Art-Mat'!C36</f>
        <v>4</v>
      </c>
      <c r="C48" s="169">
        <f>'3éme Art-Mat'!N36</f>
        <v>0</v>
      </c>
      <c r="D48" s="169">
        <f>'3éme Art-Mat'!O36</f>
        <v>0</v>
      </c>
      <c r="E48" s="169" t="str">
        <f>'3éme Art-Mat'!P36</f>
        <v>+1</v>
      </c>
      <c r="F48" s="170">
        <v>34</v>
      </c>
      <c r="G48" s="171"/>
      <c r="H48" s="172">
        <f>'Ref &amp; tarifs V'!C30</f>
        <v>0.55000000000000004</v>
      </c>
      <c r="I48" s="173" t="str">
        <f t="shared" si="0"/>
        <v/>
      </c>
      <c r="J48"/>
      <c r="K48"/>
    </row>
    <row r="49" spans="1:11" ht="18" customHeight="1" x14ac:dyDescent="0.3">
      <c r="A49" s="52" t="str">
        <f>'Ref &amp; tarifs V'!B31</f>
        <v>Paquet de copies doubles perforées grands.carreaux - grand format</v>
      </c>
      <c r="B49" s="155">
        <f>'3éme Art-Mat'!C37</f>
        <v>1</v>
      </c>
      <c r="C49" s="169">
        <f>'3éme Art-Mat'!N37</f>
        <v>0</v>
      </c>
      <c r="D49" s="169">
        <f>'3éme Art-Mat'!O37</f>
        <v>0</v>
      </c>
      <c r="E49" s="169">
        <f>'3éme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V'!B32</f>
        <v xml:space="preserve"> Lot de 100 pochettes transparentes perforées- grand format</v>
      </c>
      <c r="B50" s="155">
        <f>'3éme Art-Mat'!C38</f>
        <v>2</v>
      </c>
      <c r="C50" s="169">
        <f>'3éme Art-Mat'!N38</f>
        <v>0</v>
      </c>
      <c r="D50" s="169">
        <f>'3éme Art-Mat'!O38</f>
        <v>0</v>
      </c>
      <c r="E50" s="169">
        <f>'3éme Art-Mat'!P38</f>
        <v>0</v>
      </c>
      <c r="F50" s="170">
        <v>36</v>
      </c>
      <c r="G50" s="171"/>
      <c r="H50" s="172">
        <f>'Ref &amp; tarifs V'!C32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V'!B33</f>
        <v>Paquet de feuilles simples perforées petits carreaux - grand format</v>
      </c>
      <c r="B51" s="155">
        <f>'3éme Art-Mat'!C39</f>
        <v>2</v>
      </c>
      <c r="C51" s="169">
        <f>'3éme Art-Mat'!N39</f>
        <v>0</v>
      </c>
      <c r="D51" s="169">
        <f>'3éme Art-Mat'!O39</f>
        <v>0</v>
      </c>
      <c r="E51" s="169">
        <f>'3éme Art-Mat'!P39</f>
        <v>0</v>
      </c>
      <c r="F51" s="170">
        <v>37</v>
      </c>
      <c r="G51" s="171"/>
      <c r="H51" s="172">
        <f>'Ref &amp; tarifs V'!C33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V'!B34</f>
        <v>Jeu de douze intercalaires pour pochettes plastiques - grand format</v>
      </c>
      <c r="B52" s="155">
        <f>'3éme Art-Mat'!C40</f>
        <v>1</v>
      </c>
      <c r="C52" s="169">
        <f>'3éme Art-Mat'!N40</f>
        <v>0</v>
      </c>
      <c r="D52" s="169">
        <f>'3éme Art-Mat'!O40</f>
        <v>0</v>
      </c>
      <c r="E52" s="169">
        <f>'3éme Art-Mat'!P40</f>
        <v>0</v>
      </c>
      <c r="F52" s="170">
        <v>38</v>
      </c>
      <c r="G52" s="171"/>
      <c r="H52" s="172">
        <f>'Ref &amp; tarifs V'!C34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V'!B35</f>
        <v>Paquet de copies doubles perforées petits carreaux - grand format</v>
      </c>
      <c r="B53" s="155">
        <f>'3éme Art-Mat'!C41</f>
        <v>1</v>
      </c>
      <c r="C53" s="169">
        <f>'3éme Art-Mat'!N41</f>
        <v>0</v>
      </c>
      <c r="D53" s="169">
        <f>'3éme Art-Mat'!O41</f>
        <v>0</v>
      </c>
      <c r="E53" s="169">
        <f>'3éme Art-Mat'!P41</f>
        <v>0</v>
      </c>
      <c r="F53" s="170">
        <v>39</v>
      </c>
      <c r="G53" s="171"/>
      <c r="H53" s="172">
        <f>'Ref &amp; tarifs V'!C35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V'!B36</f>
        <v>Classeur souple Bleu dos 20 mm - grand format</v>
      </c>
      <c r="B54" s="155">
        <f>'3éme Art-Mat'!C42</f>
        <v>0</v>
      </c>
      <c r="C54" s="169">
        <f>'3éme Art-Mat'!N42</f>
        <v>0</v>
      </c>
      <c r="D54" s="169">
        <f>'3éme Art-Mat'!O42</f>
        <v>0</v>
      </c>
      <c r="E54" s="169">
        <f>'3éme Art-Mat'!P42</f>
        <v>0</v>
      </c>
      <c r="F54" s="170">
        <v>40</v>
      </c>
      <c r="G54" s="171"/>
      <c r="H54" s="172">
        <f>'Ref &amp; tarifs V'!C36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V'!B37</f>
        <v>Feutre noir pour ardoise blanche</v>
      </c>
      <c r="B55" s="155">
        <f>'3éme Art-Mat'!C43</f>
        <v>1</v>
      </c>
      <c r="C55" s="169">
        <f>'3éme Art-Mat'!N43</f>
        <v>0</v>
      </c>
      <c r="D55" s="169">
        <f>'3éme Art-Mat'!O43</f>
        <v>0</v>
      </c>
      <c r="E55" s="169">
        <f>'3éme Art-Mat'!P43</f>
        <v>0</v>
      </c>
      <c r="F55" s="170">
        <v>41</v>
      </c>
      <c r="G55" s="171"/>
      <c r="H55" s="172">
        <f>'Ref &amp; tarifs V'!C37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V'!B38</f>
        <v>Rouleau couvre livres 0,7x2m plastique transparent</v>
      </c>
      <c r="B56" s="155">
        <f>'3éme Art-Mat'!C44</f>
        <v>1</v>
      </c>
      <c r="C56" s="169">
        <f>'3éme Art-Mat'!N44</f>
        <v>0</v>
      </c>
      <c r="D56" s="169">
        <f>'3éme Art-Mat'!O44</f>
        <v>0</v>
      </c>
      <c r="E56" s="169">
        <f>'3éme Art-Mat'!P44</f>
        <v>0</v>
      </c>
      <c r="F56" s="170">
        <v>42</v>
      </c>
      <c r="G56" s="171"/>
      <c r="H56" s="172">
        <f>'Ref &amp; tarifs V'!C38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75"/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308" t="s">
        <v>65</v>
      </c>
      <c r="C58" s="309"/>
      <c r="D58" s="309"/>
      <c r="E58" s="309"/>
      <c r="F58" s="310"/>
      <c r="G58" s="311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6"/>
      <c r="C60" s="76"/>
      <c r="D60" s="76"/>
      <c r="E60" s="76"/>
      <c r="F60" s="76"/>
      <c r="G60" s="76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ete base"/>
    <protectedRange sqref="G10:G12" name="liste complète_1"/>
    <protectedRange sqref="F4:I8" name="coordonnées_1"/>
    <protectedRange sqref="H1:I3" name="langues_1"/>
    <protectedRange sqref="G15:G57" name="quantités"/>
  </protectedRanges>
  <mergeCells count="25">
    <mergeCell ref="B58:G58"/>
    <mergeCell ref="C6:E6"/>
    <mergeCell ref="H3:I3"/>
    <mergeCell ref="A4:B5"/>
    <mergeCell ref="C4:E4"/>
    <mergeCell ref="F4:I4"/>
    <mergeCell ref="C5:E5"/>
    <mergeCell ref="F5:I5"/>
    <mergeCell ref="A1:E3"/>
    <mergeCell ref="F1:G1"/>
    <mergeCell ref="F6:I6"/>
    <mergeCell ref="C7:E7"/>
    <mergeCell ref="F7:I7"/>
    <mergeCell ref="C8:E8"/>
    <mergeCell ref="F8:I8"/>
    <mergeCell ref="H1:I1"/>
    <mergeCell ref="F2:G2"/>
    <mergeCell ref="H2:I2"/>
    <mergeCell ref="F3:G3"/>
    <mergeCell ref="D12:F12"/>
    <mergeCell ref="H12:I12"/>
    <mergeCell ref="D10:F10"/>
    <mergeCell ref="H10:I10"/>
    <mergeCell ref="D11:F11"/>
    <mergeCell ref="H11:I11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42:G43 G35 G47 G50:G51">
      <formula1>liste_2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15:G22 G24:G34 G44:G46 G49 G55:G56 G52:G53">
      <formula1>liste_1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23">
      <formula1>liste_1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H260"/>
  <sheetViews>
    <sheetView topLeftCell="C1" zoomScaleNormal="100" workbookViewId="0">
      <selection activeCell="B40" sqref="B40"/>
    </sheetView>
  </sheetViews>
  <sheetFormatPr baseColWidth="10" defaultRowHeight="12.75" x14ac:dyDescent="0.2"/>
  <cols>
    <col min="1" max="1" width="0.85546875" customWidth="1"/>
    <col min="2" max="2" width="17.42578125" bestFit="1" customWidth="1"/>
    <col min="3" max="3" width="1.5703125" customWidth="1"/>
    <col min="4" max="4" width="8.5703125" bestFit="1" customWidth="1"/>
    <col min="5" max="5" width="1" customWidth="1"/>
    <col min="6" max="6" width="46.5703125" bestFit="1" customWidth="1"/>
    <col min="7" max="7" width="46.42578125" style="7" customWidth="1"/>
    <col min="8" max="8" width="4.42578125" style="7" customWidth="1"/>
  </cols>
  <sheetData>
    <row r="1" spans="1:8" ht="12" customHeight="1" x14ac:dyDescent="0.2">
      <c r="B1" s="85"/>
      <c r="C1" s="86"/>
      <c r="D1" s="86"/>
      <c r="E1" s="86"/>
      <c r="F1" s="86"/>
      <c r="G1" s="87"/>
      <c r="H1" s="219"/>
    </row>
    <row r="2" spans="1:8" ht="12" customHeight="1" x14ac:dyDescent="0.2">
      <c r="B2" s="88"/>
      <c r="C2" s="254" t="s">
        <v>271</v>
      </c>
      <c r="D2" s="255"/>
      <c r="E2" s="255"/>
      <c r="F2" s="255"/>
      <c r="G2" s="256"/>
      <c r="H2" s="209"/>
    </row>
    <row r="3" spans="1:8" ht="12" customHeight="1" x14ac:dyDescent="0.2">
      <c r="B3" s="88"/>
      <c r="C3" s="89"/>
      <c r="D3" s="89"/>
      <c r="E3" s="89"/>
      <c r="F3" s="89"/>
      <c r="G3" s="89"/>
      <c r="H3" s="209"/>
    </row>
    <row r="4" spans="1:8" ht="12" customHeight="1" x14ac:dyDescent="0.2">
      <c r="B4" s="90"/>
      <c r="C4" s="91"/>
      <c r="D4" s="85" t="s">
        <v>77</v>
      </c>
      <c r="E4" s="86"/>
      <c r="F4" s="92" t="s">
        <v>31</v>
      </c>
      <c r="G4" s="93" t="s">
        <v>23</v>
      </c>
      <c r="H4" s="209"/>
    </row>
    <row r="5" spans="1:8" ht="12" customHeight="1" x14ac:dyDescent="0.2">
      <c r="B5" s="90"/>
      <c r="C5" s="91"/>
      <c r="D5" s="94">
        <v>1</v>
      </c>
      <c r="E5" s="91"/>
      <c r="F5" s="80" t="s">
        <v>0</v>
      </c>
      <c r="G5" s="95" t="s">
        <v>36</v>
      </c>
      <c r="H5" s="209"/>
    </row>
    <row r="6" spans="1:8" ht="12" customHeight="1" x14ac:dyDescent="0.2">
      <c r="B6" s="90"/>
      <c r="C6" s="91"/>
      <c r="D6" s="94">
        <v>2</v>
      </c>
      <c r="E6" s="91"/>
      <c r="F6" s="80" t="s">
        <v>1</v>
      </c>
      <c r="G6" s="194" t="s">
        <v>265</v>
      </c>
      <c r="H6" s="209"/>
    </row>
    <row r="7" spans="1:8" ht="12" customHeight="1" x14ac:dyDescent="0.2">
      <c r="B7" s="90"/>
      <c r="C7" s="91"/>
      <c r="D7" s="94">
        <v>3</v>
      </c>
      <c r="E7" s="91"/>
      <c r="F7" s="80" t="s">
        <v>2</v>
      </c>
      <c r="G7" s="95" t="s">
        <v>249</v>
      </c>
      <c r="H7" s="209"/>
    </row>
    <row r="8" spans="1:8" ht="12" customHeight="1" x14ac:dyDescent="0.2">
      <c r="B8" s="90"/>
      <c r="C8" s="91"/>
      <c r="D8" s="94">
        <v>4</v>
      </c>
      <c r="E8" s="91"/>
      <c r="F8" s="80" t="s">
        <v>3</v>
      </c>
      <c r="G8" s="95" t="s">
        <v>234</v>
      </c>
      <c r="H8" s="209"/>
    </row>
    <row r="9" spans="1:8" ht="12" customHeight="1" x14ac:dyDescent="0.2">
      <c r="B9" s="90"/>
      <c r="C9" s="91"/>
      <c r="D9" s="94">
        <v>5</v>
      </c>
      <c r="E9" s="91"/>
      <c r="F9" s="80" t="s">
        <v>4</v>
      </c>
      <c r="G9" s="95" t="s">
        <v>79</v>
      </c>
      <c r="H9" s="209"/>
    </row>
    <row r="10" spans="1:8" ht="12" customHeight="1" x14ac:dyDescent="0.2">
      <c r="B10" s="90"/>
      <c r="C10" s="91"/>
      <c r="D10" s="94">
        <v>7</v>
      </c>
      <c r="E10" s="91"/>
      <c r="F10" s="80" t="s">
        <v>247</v>
      </c>
      <c r="G10" s="95" t="s">
        <v>176</v>
      </c>
      <c r="H10" s="209"/>
    </row>
    <row r="11" spans="1:8" ht="12" customHeight="1" x14ac:dyDescent="0.2">
      <c r="B11" s="90"/>
      <c r="C11" s="91"/>
      <c r="D11" s="94">
        <v>11</v>
      </c>
      <c r="E11" s="91"/>
      <c r="F11" s="80" t="s">
        <v>78</v>
      </c>
      <c r="G11" s="95" t="s">
        <v>237</v>
      </c>
      <c r="H11" s="209"/>
    </row>
    <row r="12" spans="1:8" x14ac:dyDescent="0.2">
      <c r="A12" s="5"/>
      <c r="B12" s="90"/>
      <c r="C12" s="91"/>
      <c r="D12" s="94">
        <v>12</v>
      </c>
      <c r="E12" s="91"/>
      <c r="F12" s="80" t="s">
        <v>26</v>
      </c>
      <c r="G12" s="197" t="s">
        <v>203</v>
      </c>
      <c r="H12" s="209"/>
    </row>
    <row r="13" spans="1:8" ht="12" customHeight="1" x14ac:dyDescent="0.2">
      <c r="B13" s="90"/>
      <c r="C13" s="91"/>
      <c r="D13" s="94">
        <v>13</v>
      </c>
      <c r="E13" s="91"/>
      <c r="F13" s="80" t="s">
        <v>140</v>
      </c>
      <c r="G13" s="215"/>
      <c r="H13" s="209"/>
    </row>
    <row r="14" spans="1:8" ht="12" customHeight="1" x14ac:dyDescent="0.2">
      <c r="B14" s="90"/>
      <c r="C14" s="91"/>
      <c r="D14" s="94">
        <v>14</v>
      </c>
      <c r="E14" s="91"/>
      <c r="F14" s="80" t="s">
        <v>141</v>
      </c>
      <c r="G14" s="97"/>
      <c r="H14" s="209"/>
    </row>
    <row r="15" spans="1:8" ht="12" customHeight="1" x14ac:dyDescent="0.2">
      <c r="B15" s="90"/>
      <c r="C15" s="91"/>
      <c r="D15" s="94">
        <v>15</v>
      </c>
      <c r="E15" s="91"/>
      <c r="F15" s="80" t="s">
        <v>29</v>
      </c>
      <c r="G15" s="96"/>
      <c r="H15" s="209"/>
    </row>
    <row r="16" spans="1:8" ht="12" customHeight="1" x14ac:dyDescent="0.2">
      <c r="B16" s="90"/>
      <c r="C16" s="91"/>
      <c r="D16" s="94">
        <v>26</v>
      </c>
      <c r="E16" s="91"/>
      <c r="F16" s="80" t="s">
        <v>206</v>
      </c>
      <c r="G16" s="97"/>
      <c r="H16" s="209"/>
    </row>
    <row r="17" spans="2:8" ht="12" customHeight="1" x14ac:dyDescent="0.2">
      <c r="B17" s="90"/>
      <c r="C17" s="91"/>
      <c r="D17" s="98">
        <v>36</v>
      </c>
      <c r="E17" s="99"/>
      <c r="F17" s="81" t="s">
        <v>248</v>
      </c>
      <c r="G17" s="97"/>
      <c r="H17" s="209"/>
    </row>
    <row r="18" spans="2:8" ht="12" customHeight="1" x14ac:dyDescent="0.2">
      <c r="B18" s="90"/>
      <c r="C18" s="91"/>
      <c r="D18" s="84"/>
      <c r="E18" s="84"/>
      <c r="F18" s="84"/>
      <c r="G18" s="97"/>
      <c r="H18" s="209"/>
    </row>
    <row r="19" spans="2:8" ht="12" customHeight="1" x14ac:dyDescent="0.2">
      <c r="B19" s="90"/>
      <c r="C19" s="91"/>
      <c r="D19" s="97"/>
      <c r="E19" s="91"/>
      <c r="F19" s="101" t="s">
        <v>30</v>
      </c>
      <c r="G19" s="97"/>
      <c r="H19" s="209"/>
    </row>
    <row r="20" spans="2:8" ht="12" customHeight="1" x14ac:dyDescent="0.2">
      <c r="B20" s="102" t="s">
        <v>32</v>
      </c>
      <c r="C20" s="91"/>
      <c r="D20" s="103">
        <v>16</v>
      </c>
      <c r="E20" s="86"/>
      <c r="F20" s="104" t="s">
        <v>34</v>
      </c>
      <c r="G20" s="97"/>
      <c r="H20" s="209"/>
    </row>
    <row r="21" spans="2:8" ht="12" customHeight="1" x14ac:dyDescent="0.2">
      <c r="B21" s="105"/>
      <c r="C21" s="91"/>
      <c r="D21" s="94">
        <v>17</v>
      </c>
      <c r="E21" s="91"/>
      <c r="F21" s="80" t="s">
        <v>186</v>
      </c>
      <c r="G21" s="97"/>
      <c r="H21" s="209"/>
    </row>
    <row r="22" spans="2:8" ht="12" customHeight="1" x14ac:dyDescent="0.2">
      <c r="B22" s="105"/>
      <c r="C22" s="91"/>
      <c r="D22" s="94">
        <v>18</v>
      </c>
      <c r="E22" s="91"/>
      <c r="F22" s="80" t="s">
        <v>35</v>
      </c>
      <c r="G22" s="97"/>
      <c r="H22" s="209"/>
    </row>
    <row r="23" spans="2:8" ht="12" customHeight="1" x14ac:dyDescent="0.2">
      <c r="B23" s="105"/>
      <c r="C23" s="91"/>
      <c r="D23" s="94">
        <v>19</v>
      </c>
      <c r="E23" s="91"/>
      <c r="F23" s="80" t="s">
        <v>100</v>
      </c>
      <c r="G23" s="97"/>
      <c r="H23" s="209"/>
    </row>
    <row r="24" spans="2:8" ht="12" customHeight="1" x14ac:dyDescent="0.2">
      <c r="B24" s="105"/>
      <c r="C24" s="91"/>
      <c r="D24" s="94">
        <v>20</v>
      </c>
      <c r="E24" s="91"/>
      <c r="F24" s="80" t="s">
        <v>7</v>
      </c>
      <c r="G24" s="97"/>
      <c r="H24" s="209"/>
    </row>
    <row r="25" spans="2:8" ht="12" customHeight="1" x14ac:dyDescent="0.2">
      <c r="B25" s="90"/>
      <c r="C25" s="91"/>
      <c r="D25" s="98">
        <v>23</v>
      </c>
      <c r="E25" s="99"/>
      <c r="F25" s="81" t="s">
        <v>33</v>
      </c>
      <c r="G25" s="97"/>
      <c r="H25" s="209"/>
    </row>
    <row r="26" spans="2:8" ht="12" customHeight="1" x14ac:dyDescent="0.2">
      <c r="B26" s="105"/>
      <c r="C26" s="91"/>
      <c r="D26" s="97"/>
      <c r="E26" s="91"/>
      <c r="F26" s="100"/>
      <c r="G26" s="97"/>
      <c r="H26" s="209"/>
    </row>
    <row r="27" spans="2:8" ht="12.75" customHeight="1" x14ac:dyDescent="0.2">
      <c r="B27" s="102" t="s">
        <v>172</v>
      </c>
      <c r="C27" s="108"/>
      <c r="D27" s="109">
        <v>32</v>
      </c>
      <c r="E27" s="110"/>
      <c r="F27" s="104" t="s">
        <v>213</v>
      </c>
      <c r="G27" s="111"/>
      <c r="H27" s="209"/>
    </row>
    <row r="28" spans="2:8" ht="12" customHeight="1" x14ac:dyDescent="0.2">
      <c r="B28" s="102" t="s">
        <v>171</v>
      </c>
      <c r="C28" s="100"/>
      <c r="D28" s="112">
        <v>33</v>
      </c>
      <c r="E28" s="100"/>
      <c r="F28" s="80" t="s">
        <v>39</v>
      </c>
      <c r="G28" s="111"/>
      <c r="H28" s="209"/>
    </row>
    <row r="29" spans="2:8" ht="12" customHeight="1" x14ac:dyDescent="0.2">
      <c r="B29" s="102"/>
      <c r="C29" s="100"/>
      <c r="D29" s="112">
        <v>34</v>
      </c>
      <c r="E29" s="100"/>
      <c r="F29" s="80" t="s">
        <v>139</v>
      </c>
      <c r="G29" s="111"/>
      <c r="H29" s="209"/>
    </row>
    <row r="30" spans="2:8" ht="11.25" customHeight="1" x14ac:dyDescent="0.2">
      <c r="B30" s="102"/>
      <c r="C30" s="91"/>
      <c r="D30" s="106">
        <v>36</v>
      </c>
      <c r="E30" s="113"/>
      <c r="F30" s="81" t="s">
        <v>137</v>
      </c>
      <c r="G30" s="111"/>
      <c r="H30" s="209"/>
    </row>
    <row r="31" spans="2:8" ht="12" customHeight="1" x14ac:dyDescent="0.2">
      <c r="B31" s="114"/>
      <c r="C31" s="100"/>
      <c r="D31" s="111"/>
      <c r="E31" s="100"/>
      <c r="F31" s="100"/>
      <c r="G31" s="111"/>
      <c r="H31" s="209"/>
    </row>
    <row r="32" spans="2:8" ht="12" customHeight="1" x14ac:dyDescent="0.2">
      <c r="B32" s="102" t="s">
        <v>10</v>
      </c>
      <c r="C32" s="100"/>
      <c r="D32" s="109">
        <v>6</v>
      </c>
      <c r="E32" s="115"/>
      <c r="F32" s="104" t="s">
        <v>5</v>
      </c>
      <c r="G32" s="111"/>
      <c r="H32" s="209"/>
    </row>
    <row r="33" spans="1:8" ht="12" customHeight="1" x14ac:dyDescent="0.2">
      <c r="B33" s="114"/>
      <c r="C33" s="100"/>
      <c r="D33" s="112">
        <v>8</v>
      </c>
      <c r="E33" s="100"/>
      <c r="F33" s="80" t="s">
        <v>6</v>
      </c>
      <c r="G33" s="111"/>
      <c r="H33" s="209"/>
    </row>
    <row r="34" spans="1:8" ht="12" customHeight="1" x14ac:dyDescent="0.2">
      <c r="B34" s="114"/>
      <c r="C34" s="100"/>
      <c r="D34" s="112">
        <v>9</v>
      </c>
      <c r="E34" s="100"/>
      <c r="F34" s="80" t="s">
        <v>263</v>
      </c>
      <c r="G34" s="111"/>
      <c r="H34" s="209"/>
    </row>
    <row r="35" spans="1:8" ht="12" customHeight="1" x14ac:dyDescent="0.2">
      <c r="B35" s="90"/>
      <c r="C35" s="100"/>
      <c r="D35" s="112">
        <v>29</v>
      </c>
      <c r="E35" s="100"/>
      <c r="F35" s="80" t="s">
        <v>214</v>
      </c>
      <c r="G35" s="111"/>
      <c r="H35" s="209"/>
    </row>
    <row r="36" spans="1:8" ht="12" customHeight="1" x14ac:dyDescent="0.2">
      <c r="B36" s="105"/>
      <c r="C36" s="100"/>
      <c r="D36" s="112">
        <v>33</v>
      </c>
      <c r="E36" s="100"/>
      <c r="F36" s="80" t="s">
        <v>39</v>
      </c>
      <c r="G36" s="111"/>
      <c r="H36" s="209"/>
    </row>
    <row r="37" spans="1:8" x14ac:dyDescent="0.2">
      <c r="A37" s="3"/>
      <c r="B37" s="105"/>
      <c r="C37" s="100"/>
      <c r="D37" s="112">
        <v>41</v>
      </c>
      <c r="E37" s="100"/>
      <c r="F37" s="80" t="s">
        <v>285</v>
      </c>
      <c r="G37" s="111"/>
      <c r="H37" s="209"/>
    </row>
    <row r="38" spans="1:8" ht="12" customHeight="1" x14ac:dyDescent="0.2">
      <c r="B38" s="105"/>
      <c r="C38" s="100"/>
      <c r="D38" s="106">
        <v>34</v>
      </c>
      <c r="E38" s="113"/>
      <c r="F38" s="81" t="s">
        <v>139</v>
      </c>
      <c r="G38" s="111"/>
      <c r="H38" s="209"/>
    </row>
    <row r="39" spans="1:8" ht="7.5" customHeight="1" x14ac:dyDescent="0.2">
      <c r="B39" s="114"/>
      <c r="C39" s="100"/>
      <c r="D39" s="111"/>
      <c r="E39" s="100"/>
      <c r="F39" s="100"/>
      <c r="G39" s="111"/>
      <c r="H39" s="209"/>
    </row>
    <row r="40" spans="1:8" ht="4.5" customHeight="1" x14ac:dyDescent="0.2">
      <c r="B40" s="114"/>
      <c r="C40" s="100"/>
      <c r="D40" s="91"/>
      <c r="E40" s="91"/>
      <c r="F40" s="91"/>
      <c r="G40" s="111"/>
      <c r="H40" s="209"/>
    </row>
    <row r="41" spans="1:8" ht="12" customHeight="1" x14ac:dyDescent="0.2">
      <c r="B41" s="102" t="s">
        <v>11</v>
      </c>
      <c r="C41" s="100"/>
      <c r="D41" s="109">
        <v>31</v>
      </c>
      <c r="E41" s="115"/>
      <c r="F41" s="104" t="s">
        <v>207</v>
      </c>
      <c r="G41" s="111"/>
      <c r="H41" s="209"/>
    </row>
    <row r="42" spans="1:8" ht="12" customHeight="1" x14ac:dyDescent="0.2">
      <c r="B42" s="102"/>
      <c r="C42" s="100"/>
      <c r="D42" s="112">
        <v>34</v>
      </c>
      <c r="E42" s="100"/>
      <c r="F42" s="80" t="s">
        <v>139</v>
      </c>
      <c r="G42" s="111"/>
      <c r="H42" s="209"/>
    </row>
    <row r="43" spans="1:8" ht="12" customHeight="1" x14ac:dyDescent="0.2">
      <c r="B43" s="102"/>
      <c r="C43" s="100"/>
      <c r="D43" s="106">
        <v>33</v>
      </c>
      <c r="E43" s="113"/>
      <c r="F43" s="81" t="s">
        <v>39</v>
      </c>
      <c r="G43" s="111"/>
      <c r="H43" s="209"/>
    </row>
    <row r="44" spans="1:8" ht="12" customHeight="1" x14ac:dyDescent="0.2">
      <c r="B44" s="114"/>
      <c r="C44" s="100"/>
      <c r="D44" s="111"/>
      <c r="E44" s="100"/>
      <c r="F44" s="100"/>
      <c r="G44" s="111"/>
      <c r="H44" s="209"/>
    </row>
    <row r="45" spans="1:8" ht="12" customHeight="1" x14ac:dyDescent="0.2">
      <c r="B45" s="102" t="s">
        <v>21</v>
      </c>
      <c r="C45" s="100"/>
      <c r="D45" s="116">
        <v>24</v>
      </c>
      <c r="E45" s="117"/>
      <c r="F45" s="118" t="s">
        <v>223</v>
      </c>
      <c r="G45" s="111"/>
      <c r="H45" s="209"/>
    </row>
    <row r="46" spans="1:8" ht="6.75" customHeight="1" x14ac:dyDescent="0.2">
      <c r="B46" s="105"/>
      <c r="C46" s="100"/>
      <c r="D46" s="111"/>
      <c r="E46" s="100"/>
      <c r="F46" s="100"/>
      <c r="G46" s="111"/>
      <c r="H46" s="209"/>
    </row>
    <row r="47" spans="1:8" ht="6" customHeight="1" x14ac:dyDescent="0.2">
      <c r="B47" s="114"/>
      <c r="C47" s="100"/>
      <c r="D47" s="111"/>
      <c r="E47" s="100"/>
      <c r="F47" s="100"/>
      <c r="G47" s="111"/>
      <c r="H47" s="209"/>
    </row>
    <row r="48" spans="1:8" ht="12" customHeight="1" x14ac:dyDescent="0.2">
      <c r="B48" s="102" t="s">
        <v>12</v>
      </c>
      <c r="C48" s="100"/>
      <c r="D48" s="116">
        <v>22</v>
      </c>
      <c r="E48" s="117"/>
      <c r="F48" s="118" t="s">
        <v>24</v>
      </c>
      <c r="G48" s="111"/>
      <c r="H48" s="209"/>
    </row>
    <row r="49" spans="2:8" ht="12" customHeight="1" x14ac:dyDescent="0.2">
      <c r="B49" s="114"/>
      <c r="C49" s="100"/>
      <c r="D49" s="111"/>
      <c r="E49" s="100"/>
      <c r="F49" s="100"/>
      <c r="G49" s="111"/>
      <c r="H49" s="209"/>
    </row>
    <row r="50" spans="2:8" ht="12" customHeight="1" x14ac:dyDescent="0.2">
      <c r="B50" s="102" t="s">
        <v>15</v>
      </c>
      <c r="C50" s="100"/>
      <c r="D50" s="109">
        <v>30</v>
      </c>
      <c r="E50" s="115"/>
      <c r="F50" s="104" t="s">
        <v>208</v>
      </c>
      <c r="G50" s="111"/>
      <c r="H50" s="209"/>
    </row>
    <row r="51" spans="2:8" ht="12" customHeight="1" x14ac:dyDescent="0.2">
      <c r="B51" s="114"/>
      <c r="C51" s="100"/>
      <c r="D51" s="112">
        <v>33</v>
      </c>
      <c r="E51" s="100"/>
      <c r="F51" s="80" t="s">
        <v>39</v>
      </c>
      <c r="G51" s="111"/>
      <c r="H51" s="209"/>
    </row>
    <row r="52" spans="2:8" ht="12" customHeight="1" x14ac:dyDescent="0.2">
      <c r="B52" s="114"/>
      <c r="C52" s="100"/>
      <c r="D52" s="112">
        <v>34</v>
      </c>
      <c r="E52" s="100"/>
      <c r="F52" s="80" t="s">
        <v>139</v>
      </c>
      <c r="G52" s="111"/>
      <c r="H52" s="209"/>
    </row>
    <row r="53" spans="2:8" ht="12" customHeight="1" x14ac:dyDescent="0.2">
      <c r="B53" s="105"/>
      <c r="C53" s="100"/>
      <c r="D53" s="106">
        <v>36</v>
      </c>
      <c r="E53" s="113"/>
      <c r="F53" s="81" t="s">
        <v>137</v>
      </c>
      <c r="G53" s="111"/>
      <c r="H53" s="209"/>
    </row>
    <row r="54" spans="2:8" ht="12" customHeight="1" x14ac:dyDescent="0.2">
      <c r="B54" s="114"/>
      <c r="C54" s="100"/>
      <c r="D54" s="100"/>
      <c r="E54" s="100"/>
      <c r="F54" s="100"/>
      <c r="G54" s="97"/>
      <c r="H54" s="209"/>
    </row>
    <row r="55" spans="2:8" ht="30" customHeight="1" x14ac:dyDescent="0.2">
      <c r="B55" s="102" t="s">
        <v>22</v>
      </c>
      <c r="C55" s="100"/>
      <c r="D55" s="119" t="s">
        <v>89</v>
      </c>
      <c r="E55" s="115"/>
      <c r="F55" s="104" t="s">
        <v>16</v>
      </c>
      <c r="G55" s="97"/>
      <c r="H55" s="209"/>
    </row>
    <row r="56" spans="2:8" ht="12" customHeight="1" x14ac:dyDescent="0.2">
      <c r="B56" s="105"/>
      <c r="C56" s="100"/>
      <c r="D56" s="120" t="s">
        <v>90</v>
      </c>
      <c r="E56" s="100"/>
      <c r="F56" s="80" t="s">
        <v>17</v>
      </c>
      <c r="G56" s="97"/>
      <c r="H56" s="209"/>
    </row>
    <row r="57" spans="2:8" ht="12" customHeight="1" x14ac:dyDescent="0.2">
      <c r="B57" s="114"/>
      <c r="C57" s="100"/>
      <c r="D57" s="120" t="s">
        <v>91</v>
      </c>
      <c r="E57" s="100"/>
      <c r="F57" s="80" t="s">
        <v>18</v>
      </c>
      <c r="G57" s="97"/>
      <c r="H57" s="209"/>
    </row>
    <row r="58" spans="2:8" ht="12" customHeight="1" x14ac:dyDescent="0.2">
      <c r="B58" s="114"/>
      <c r="C58" s="100"/>
      <c r="D58" s="120" t="s">
        <v>92</v>
      </c>
      <c r="E58" s="100"/>
      <c r="F58" s="80" t="s">
        <v>19</v>
      </c>
      <c r="G58" s="97"/>
      <c r="H58" s="209"/>
    </row>
    <row r="59" spans="2:8" ht="12" customHeight="1" x14ac:dyDescent="0.2">
      <c r="B59" s="114"/>
      <c r="C59" s="100"/>
      <c r="D59" s="120" t="s">
        <v>93</v>
      </c>
      <c r="E59" s="100"/>
      <c r="F59" s="80" t="s">
        <v>20</v>
      </c>
      <c r="G59" s="97"/>
      <c r="H59" s="209"/>
    </row>
    <row r="60" spans="2:8" ht="12" customHeight="1" x14ac:dyDescent="0.2">
      <c r="B60" s="114"/>
      <c r="C60" s="100"/>
      <c r="D60" s="120"/>
      <c r="E60" s="100"/>
      <c r="F60" s="80" t="s">
        <v>123</v>
      </c>
      <c r="G60" s="131"/>
      <c r="H60" s="209"/>
    </row>
    <row r="61" spans="2:8" ht="12" customHeight="1" x14ac:dyDescent="0.2">
      <c r="B61" s="114"/>
      <c r="C61" s="100"/>
      <c r="D61" s="120"/>
      <c r="E61" s="100"/>
      <c r="F61" s="80" t="s">
        <v>122</v>
      </c>
      <c r="G61" s="131"/>
      <c r="H61" s="209"/>
    </row>
    <row r="62" spans="2:8" ht="12" customHeight="1" x14ac:dyDescent="0.2">
      <c r="B62" s="114"/>
      <c r="C62" s="100"/>
      <c r="D62" s="120"/>
      <c r="E62" s="100"/>
      <c r="F62" s="121" t="s">
        <v>121</v>
      </c>
      <c r="G62" s="131"/>
      <c r="H62" s="209"/>
    </row>
    <row r="63" spans="2:8" ht="12" customHeight="1" x14ac:dyDescent="0.2">
      <c r="B63" s="138"/>
      <c r="C63" s="113"/>
      <c r="D63" s="123"/>
      <c r="E63" s="99"/>
      <c r="F63" s="81" t="s">
        <v>277</v>
      </c>
      <c r="G63" s="99"/>
      <c r="H63" s="220"/>
    </row>
    <row r="64" spans="2:8" ht="12" hidden="1" customHeight="1" x14ac:dyDescent="0.2">
      <c r="B64" s="122"/>
      <c r="C64" s="99"/>
      <c r="D64" s="99"/>
      <c r="E64" s="99"/>
      <c r="F64" s="99"/>
      <c r="G64" s="125"/>
      <c r="H64" s="40"/>
    </row>
    <row r="65" spans="2:8" ht="17.25" customHeight="1" x14ac:dyDescent="0.2">
      <c r="B65" s="84"/>
      <c r="C65" s="84"/>
      <c r="D65" s="84"/>
      <c r="E65" s="84"/>
      <c r="F65" s="126"/>
      <c r="G65" s="126"/>
    </row>
    <row r="66" spans="2:8" ht="19.5" customHeight="1" x14ac:dyDescent="0.2">
      <c r="B66" s="84"/>
      <c r="C66" s="84"/>
      <c r="D66" s="84"/>
      <c r="E66" s="84"/>
      <c r="F66" s="84"/>
      <c r="G66" s="84"/>
      <c r="H66"/>
    </row>
    <row r="67" spans="2:8" ht="11.25" customHeight="1" x14ac:dyDescent="0.2">
      <c r="B67" s="84"/>
      <c r="C67" s="84"/>
      <c r="D67" s="84"/>
      <c r="E67" s="84"/>
      <c r="F67" s="84"/>
      <c r="G67" s="84"/>
      <c r="H67"/>
    </row>
    <row r="68" spans="2:8" x14ac:dyDescent="0.2">
      <c r="B68" s="84"/>
      <c r="C68" s="84"/>
      <c r="D68" s="84"/>
      <c r="E68" s="84"/>
      <c r="F68" s="84"/>
      <c r="G68" s="84"/>
      <c r="H68"/>
    </row>
    <row r="69" spans="2:8" x14ac:dyDescent="0.2">
      <c r="B69" s="84"/>
      <c r="C69" s="84"/>
      <c r="D69" s="84"/>
      <c r="E69" s="84"/>
      <c r="F69" s="84"/>
      <c r="G69" s="84"/>
      <c r="H69"/>
    </row>
    <row r="70" spans="2:8" ht="10.5" customHeight="1" x14ac:dyDescent="0.2">
      <c r="B70" s="84"/>
      <c r="C70" s="84"/>
      <c r="D70" s="84"/>
      <c r="E70" s="84"/>
      <c r="F70" s="84"/>
      <c r="G70" s="84"/>
      <c r="H70"/>
    </row>
    <row r="71" spans="2:8" ht="10.5" customHeight="1" x14ac:dyDescent="0.2">
      <c r="B71" s="84"/>
      <c r="C71" s="84"/>
      <c r="D71" s="84"/>
      <c r="E71" s="84"/>
      <c r="F71" s="84"/>
      <c r="G71" s="84"/>
      <c r="H71"/>
    </row>
    <row r="72" spans="2:8" ht="22.5" customHeight="1" x14ac:dyDescent="0.2">
      <c r="B72" s="84"/>
      <c r="C72" s="84"/>
      <c r="D72" s="84"/>
      <c r="E72" s="84"/>
      <c r="F72" s="84"/>
      <c r="G72" s="84"/>
      <c r="H72"/>
    </row>
    <row r="73" spans="2:8" ht="18" customHeight="1" x14ac:dyDescent="0.2">
      <c r="B73" s="84"/>
      <c r="C73" s="84"/>
      <c r="D73" s="84"/>
      <c r="E73" s="84"/>
      <c r="F73" s="84"/>
      <c r="G73" s="84"/>
      <c r="H73"/>
    </row>
    <row r="74" spans="2:8" ht="18" customHeight="1" x14ac:dyDescent="0.2">
      <c r="B74" s="84"/>
      <c r="C74" s="84"/>
      <c r="D74" s="84"/>
      <c r="E74" s="84"/>
      <c r="F74" s="84"/>
      <c r="G74" s="84"/>
      <c r="H74"/>
    </row>
    <row r="75" spans="2:8" ht="18" customHeight="1" x14ac:dyDescent="0.2">
      <c r="B75" s="84"/>
      <c r="C75" s="84"/>
      <c r="D75" s="84"/>
      <c r="E75" s="84"/>
      <c r="F75" s="84"/>
      <c r="G75" s="84"/>
      <c r="H75"/>
    </row>
    <row r="76" spans="2:8" ht="18" customHeight="1" x14ac:dyDescent="0.2">
      <c r="B76" s="84"/>
      <c r="C76" s="84"/>
      <c r="D76" s="84"/>
      <c r="E76" s="84"/>
      <c r="F76" s="84"/>
      <c r="G76" s="84"/>
      <c r="H76"/>
    </row>
    <row r="77" spans="2:8" ht="18" customHeight="1" x14ac:dyDescent="0.2">
      <c r="B77" s="84"/>
      <c r="C77" s="84"/>
      <c r="D77" s="84"/>
      <c r="E77" s="84"/>
      <c r="F77" s="84"/>
      <c r="G77" s="84"/>
      <c r="H77"/>
    </row>
    <row r="78" spans="2:8" ht="18" customHeight="1" x14ac:dyDescent="0.2">
      <c r="B78" s="84"/>
      <c r="C78" s="84"/>
      <c r="D78" s="84"/>
      <c r="E78" s="84"/>
      <c r="F78" s="84"/>
      <c r="G78" s="84"/>
      <c r="H78"/>
    </row>
    <row r="79" spans="2:8" ht="18" customHeight="1" x14ac:dyDescent="0.2">
      <c r="B79" s="84"/>
      <c r="C79" s="84"/>
      <c r="D79" s="84"/>
      <c r="E79" s="84"/>
      <c r="F79" s="84"/>
      <c r="G79" s="84"/>
      <c r="H79"/>
    </row>
    <row r="80" spans="2:8" ht="18" customHeight="1" x14ac:dyDescent="0.2">
      <c r="B80" s="84"/>
      <c r="C80" s="84"/>
      <c r="D80" s="84"/>
      <c r="E80" s="84"/>
      <c r="F80" s="84"/>
      <c r="G80" s="84"/>
      <c r="H80"/>
    </row>
    <row r="81" spans="2:8" ht="18" customHeight="1" x14ac:dyDescent="0.2">
      <c r="B81" s="84"/>
      <c r="C81" s="84"/>
      <c r="D81" s="84"/>
      <c r="E81" s="84"/>
      <c r="F81" s="84"/>
      <c r="G81" s="84"/>
      <c r="H81"/>
    </row>
    <row r="82" spans="2:8" ht="18" customHeight="1" x14ac:dyDescent="0.2">
      <c r="B82" s="84"/>
      <c r="C82" s="84"/>
      <c r="D82" s="84"/>
      <c r="E82" s="84"/>
      <c r="F82" s="84"/>
      <c r="G82" s="84"/>
      <c r="H82"/>
    </row>
    <row r="83" spans="2:8" ht="18" customHeight="1" x14ac:dyDescent="0.2">
      <c r="B83" s="84"/>
      <c r="C83" s="84"/>
      <c r="D83" s="84"/>
      <c r="E83" s="84"/>
      <c r="F83" s="84"/>
      <c r="G83" s="84"/>
      <c r="H83"/>
    </row>
    <row r="84" spans="2:8" ht="18" customHeight="1" x14ac:dyDescent="0.2">
      <c r="B84" s="84"/>
      <c r="C84" s="84"/>
      <c r="D84" s="84"/>
      <c r="E84" s="84"/>
      <c r="F84" s="84"/>
      <c r="G84" s="84"/>
      <c r="H84"/>
    </row>
    <row r="85" spans="2:8" ht="18" customHeight="1" x14ac:dyDescent="0.2">
      <c r="B85" s="84"/>
      <c r="C85" s="84"/>
      <c r="D85" s="84"/>
      <c r="E85" s="84"/>
      <c r="F85" s="84"/>
      <c r="G85" s="84"/>
      <c r="H85"/>
    </row>
    <row r="86" spans="2:8" ht="18" customHeight="1" x14ac:dyDescent="0.2">
      <c r="B86" s="84"/>
      <c r="C86" s="84"/>
      <c r="D86" s="84"/>
      <c r="E86" s="84"/>
      <c r="F86" s="84"/>
      <c r="G86" s="84"/>
      <c r="H86"/>
    </row>
    <row r="87" spans="2:8" ht="18" customHeight="1" x14ac:dyDescent="0.2">
      <c r="B87" s="84"/>
      <c r="C87" s="84"/>
      <c r="D87" s="84"/>
      <c r="E87" s="84"/>
      <c r="F87" s="84"/>
      <c r="G87" s="84"/>
      <c r="H87"/>
    </row>
    <row r="88" spans="2:8" ht="18" customHeight="1" x14ac:dyDescent="0.2">
      <c r="B88" s="84"/>
      <c r="C88" s="84"/>
      <c r="D88" s="84"/>
      <c r="E88" s="84"/>
      <c r="F88" s="84"/>
      <c r="G88" s="84"/>
      <c r="H88"/>
    </row>
    <row r="89" spans="2:8" ht="18" customHeight="1" x14ac:dyDescent="0.2">
      <c r="B89" s="84"/>
      <c r="C89" s="84"/>
      <c r="D89" s="84"/>
      <c r="E89" s="84"/>
      <c r="F89" s="84"/>
      <c r="G89" s="84"/>
      <c r="H89"/>
    </row>
    <row r="90" spans="2:8" ht="18" customHeight="1" x14ac:dyDescent="0.2">
      <c r="B90" s="84"/>
      <c r="C90" s="84"/>
      <c r="D90" s="84"/>
      <c r="E90" s="84"/>
      <c r="F90" s="84"/>
      <c r="G90" s="84"/>
      <c r="H90"/>
    </row>
    <row r="91" spans="2:8" ht="18" customHeight="1" x14ac:dyDescent="0.2">
      <c r="G91"/>
      <c r="H91"/>
    </row>
    <row r="92" spans="2:8" ht="18" customHeight="1" x14ac:dyDescent="0.2">
      <c r="G92"/>
      <c r="H92"/>
    </row>
    <row r="93" spans="2:8" ht="18" customHeight="1" x14ac:dyDescent="0.2">
      <c r="G93"/>
      <c r="H93"/>
    </row>
    <row r="94" spans="2:8" ht="18" customHeight="1" x14ac:dyDescent="0.2">
      <c r="G94"/>
      <c r="H94"/>
    </row>
    <row r="95" spans="2:8" ht="18" customHeight="1" x14ac:dyDescent="0.2">
      <c r="G95"/>
      <c r="H95"/>
    </row>
    <row r="96" spans="2:8" ht="26.25" customHeight="1" x14ac:dyDescent="0.2">
      <c r="G96"/>
      <c r="H96"/>
    </row>
    <row r="97" spans="7:8" ht="23.25" customHeight="1" x14ac:dyDescent="0.2">
      <c r="G97"/>
      <c r="H97"/>
    </row>
    <row r="98" spans="7:8" ht="13.5" customHeight="1" x14ac:dyDescent="0.2">
      <c r="G98"/>
      <c r="H98"/>
    </row>
    <row r="99" spans="7:8" ht="13.5" customHeight="1" x14ac:dyDescent="0.2">
      <c r="G99"/>
      <c r="H99"/>
    </row>
    <row r="100" spans="7:8" ht="13.5" customHeight="1" x14ac:dyDescent="0.2">
      <c r="G100"/>
      <c r="H100"/>
    </row>
    <row r="101" spans="7:8" x14ac:dyDescent="0.2">
      <c r="G101"/>
      <c r="H101"/>
    </row>
    <row r="102" spans="7:8" x14ac:dyDescent="0.2">
      <c r="G102"/>
      <c r="H102"/>
    </row>
    <row r="103" spans="7:8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15" customHeight="1" x14ac:dyDescent="0.2">
      <c r="G114"/>
      <c r="H114"/>
    </row>
    <row r="115" spans="7:8" ht="15" customHeight="1" x14ac:dyDescent="0.2">
      <c r="G115"/>
      <c r="H115"/>
    </row>
    <row r="116" spans="7:8" ht="15" customHeight="1" x14ac:dyDescent="0.2">
      <c r="G116"/>
      <c r="H116"/>
    </row>
    <row r="117" spans="7:8" ht="15" customHeight="1" x14ac:dyDescent="0.2">
      <c r="G117"/>
      <c r="H117"/>
    </row>
    <row r="118" spans="7:8" ht="15" customHeight="1" x14ac:dyDescent="0.2">
      <c r="G118"/>
      <c r="H118"/>
    </row>
    <row r="119" spans="7:8" ht="15" customHeight="1" x14ac:dyDescent="0.2">
      <c r="G119"/>
      <c r="H119"/>
    </row>
    <row r="120" spans="7:8" ht="15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ht="9.9499999999999993" customHeight="1" x14ac:dyDescent="0.2">
      <c r="G126"/>
      <c r="H126"/>
    </row>
    <row r="127" spans="7:8" ht="9.9499999999999993" customHeight="1" x14ac:dyDescent="0.2">
      <c r="G127"/>
      <c r="H127"/>
    </row>
    <row r="128" spans="7:8" ht="9.9499999999999993" customHeight="1" x14ac:dyDescent="0.2">
      <c r="G128"/>
      <c r="H128"/>
    </row>
    <row r="129" spans="7:8" ht="9.9499999999999993" customHeight="1" x14ac:dyDescent="0.2">
      <c r="G129"/>
      <c r="H129"/>
    </row>
    <row r="130" spans="7:8" ht="9.9499999999999993" customHeight="1" x14ac:dyDescent="0.2">
      <c r="G130"/>
      <c r="H130"/>
    </row>
    <row r="131" spans="7:8" ht="9.9499999999999993" customHeight="1" x14ac:dyDescent="0.2">
      <c r="G131"/>
      <c r="H131"/>
    </row>
    <row r="132" spans="7:8" ht="9.9499999999999993" customHeight="1" x14ac:dyDescent="0.2">
      <c r="G132"/>
      <c r="H132"/>
    </row>
    <row r="133" spans="7:8" x14ac:dyDescent="0.2">
      <c r="G133"/>
      <c r="H133"/>
    </row>
    <row r="134" spans="7:8" x14ac:dyDescent="0.2">
      <c r="G134"/>
      <c r="H134"/>
    </row>
    <row r="135" spans="7:8" x14ac:dyDescent="0.2">
      <c r="G135"/>
      <c r="H135"/>
    </row>
    <row r="136" spans="7:8" ht="39.75" customHeight="1" x14ac:dyDescent="0.2">
      <c r="G136"/>
      <c r="H136"/>
    </row>
    <row r="137" spans="7:8" ht="12.75" customHeight="1" x14ac:dyDescent="0.2">
      <c r="G137"/>
      <c r="H137"/>
    </row>
    <row r="138" spans="7:8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18" customHeight="1" x14ac:dyDescent="0.2">
      <c r="G149"/>
      <c r="H149"/>
    </row>
    <row r="150" spans="7:8" ht="18" customHeight="1" x14ac:dyDescent="0.2">
      <c r="G150"/>
      <c r="H150"/>
    </row>
    <row r="151" spans="7:8" ht="18" customHeight="1" x14ac:dyDescent="0.2">
      <c r="G151"/>
      <c r="H151"/>
    </row>
    <row r="152" spans="7:8" ht="18" customHeight="1" x14ac:dyDescent="0.2">
      <c r="G152"/>
      <c r="H152"/>
    </row>
    <row r="153" spans="7:8" ht="18" customHeight="1" x14ac:dyDescent="0.2">
      <c r="G153"/>
      <c r="H153"/>
    </row>
    <row r="154" spans="7:8" ht="18" customHeight="1" x14ac:dyDescent="0.2">
      <c r="G154"/>
      <c r="H154"/>
    </row>
    <row r="155" spans="7:8" ht="18" customHeight="1" x14ac:dyDescent="0.2">
      <c r="G155"/>
      <c r="H155"/>
    </row>
    <row r="156" spans="7:8" ht="26.25" customHeight="1" x14ac:dyDescent="0.2">
      <c r="G156"/>
      <c r="H156"/>
    </row>
    <row r="157" spans="7:8" ht="21.75" customHeight="1" x14ac:dyDescent="0.2">
      <c r="G157"/>
      <c r="H157"/>
    </row>
    <row r="158" spans="7:8" ht="33" customHeight="1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s="6" customFormat="1" ht="12" customHeight="1" x14ac:dyDescent="0.2"/>
    <row r="185" spans="7:8" s="6" customFormat="1" ht="12" customHeight="1" x14ac:dyDescent="0.2"/>
    <row r="186" spans="7:8" x14ac:dyDescent="0.2">
      <c r="G186"/>
      <c r="H186"/>
    </row>
    <row r="187" spans="7:8" x14ac:dyDescent="0.2">
      <c r="G187"/>
      <c r="H187"/>
    </row>
    <row r="188" spans="7:8" x14ac:dyDescent="0.2">
      <c r="G188"/>
      <c r="H188"/>
    </row>
    <row r="189" spans="7:8" x14ac:dyDescent="0.2">
      <c r="G189"/>
      <c r="H189"/>
    </row>
    <row r="190" spans="7:8" x14ac:dyDescent="0.2">
      <c r="G190"/>
      <c r="H190"/>
    </row>
    <row r="191" spans="7:8" x14ac:dyDescent="0.2">
      <c r="G191"/>
      <c r="H191"/>
    </row>
    <row r="192" spans="7:8" ht="12.75" customHeight="1" x14ac:dyDescent="0.2">
      <c r="G192"/>
      <c r="H192"/>
    </row>
    <row r="193" spans="7:8" ht="12.75" customHeight="1" x14ac:dyDescent="0.2">
      <c r="G193"/>
      <c r="H193"/>
    </row>
    <row r="194" spans="7:8" s="2" customFormat="1" ht="12.75" customHeight="1" x14ac:dyDescent="0.2"/>
    <row r="195" spans="7:8" s="2" customFormat="1" ht="12.75" customHeight="1" x14ac:dyDescent="0.2"/>
    <row r="196" spans="7:8" s="2" customFormat="1" ht="21.9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s="2" customFormat="1" ht="12.75" customHeight="1" x14ac:dyDescent="0.2"/>
    <row r="201" spans="7:8" s="2" customFormat="1" ht="12.75" customHeight="1" x14ac:dyDescent="0.2"/>
    <row r="202" spans="7:8" s="2" customFormat="1" ht="12.75" customHeight="1" x14ac:dyDescent="0.2"/>
    <row r="203" spans="7:8" s="2" customFormat="1" ht="12.75" customHeight="1" x14ac:dyDescent="0.2"/>
    <row r="204" spans="7:8" s="2" customFormat="1" ht="12.75" customHeight="1" x14ac:dyDescent="0.2"/>
    <row r="205" spans="7:8" s="2" customFormat="1" ht="12.75" customHeight="1" x14ac:dyDescent="0.2"/>
    <row r="206" spans="7:8" s="2" customFormat="1" ht="12.75" customHeight="1" x14ac:dyDescent="0.2"/>
    <row r="207" spans="7:8" ht="12.75" customHeight="1" x14ac:dyDescent="0.2">
      <c r="G207"/>
      <c r="H207"/>
    </row>
    <row r="208" spans="7:8" ht="12.75" customHeight="1" x14ac:dyDescent="0.2">
      <c r="G208"/>
      <c r="H208"/>
    </row>
    <row r="209" spans="7:8" ht="12.75" customHeight="1" x14ac:dyDescent="0.2">
      <c r="G209"/>
      <c r="H209"/>
    </row>
    <row r="210" spans="7:8" ht="12.75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>
      <c r="G214"/>
      <c r="H214"/>
    </row>
    <row r="215" spans="7:8" ht="11.1" customHeight="1" x14ac:dyDescent="0.2">
      <c r="G215"/>
      <c r="H215"/>
    </row>
    <row r="216" spans="7:8" ht="11.1" customHeight="1" x14ac:dyDescent="0.2">
      <c r="G216"/>
      <c r="H216"/>
    </row>
    <row r="217" spans="7:8" ht="11.1" customHeight="1" x14ac:dyDescent="0.2">
      <c r="G217"/>
      <c r="H217"/>
    </row>
    <row r="218" spans="7:8" ht="11.1" customHeight="1" x14ac:dyDescent="0.2">
      <c r="G218"/>
      <c r="H218"/>
    </row>
    <row r="219" spans="7:8" ht="11.1" customHeight="1" x14ac:dyDescent="0.2">
      <c r="G219"/>
      <c r="H219"/>
    </row>
    <row r="220" spans="7:8" ht="11.1" customHeight="1" x14ac:dyDescent="0.2">
      <c r="G220"/>
      <c r="H220"/>
    </row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</sheetData>
  <mergeCells count="1">
    <mergeCell ref="C2:G2"/>
  </mergeCells>
  <phoneticPr fontId="0" type="noConversion"/>
  <pageMargins left="0.27559055118110237" right="0.19685039370078741" top="0.6692913385826772" bottom="0.55118110236220474" header="0.27559055118110237" footer="0.27559055118110237"/>
  <pageSetup paperSize="9" scale="79" orientation="portrait" horizontalDpi="300" verticalDpi="300" r:id="rId1"/>
  <headerFooter alignWithMargins="0">
    <oddFooter>&amp;RDate 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9"/>
  <sheetViews>
    <sheetView topLeftCell="A25"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56.2851562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2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32" ht="51" x14ac:dyDescent="0.2">
      <c r="A2" s="14" t="s">
        <v>57</v>
      </c>
      <c r="B2" s="14" t="s">
        <v>47</v>
      </c>
      <c r="C2" s="14" t="s">
        <v>64</v>
      </c>
      <c r="D2" s="14" t="s">
        <v>48</v>
      </c>
      <c r="E2" s="14" t="s">
        <v>49</v>
      </c>
      <c r="F2" s="14" t="s">
        <v>50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55</v>
      </c>
      <c r="L2" s="14"/>
      <c r="M2" s="14"/>
      <c r="N2" s="14" t="s">
        <v>56</v>
      </c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SUM(D3:N3)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SUM(D4:N4)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  <c r="N4" s="15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  <c r="N5" s="15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98">
        <f t="shared" si="0"/>
        <v>1</v>
      </c>
      <c r="D9" s="127">
        <v>1</v>
      </c>
      <c r="E9" s="127"/>
      <c r="F9" s="127"/>
      <c r="G9" s="127"/>
      <c r="H9" s="127"/>
      <c r="I9" s="127"/>
      <c r="J9" s="15"/>
      <c r="K9" s="15"/>
      <c r="L9" s="15"/>
      <c r="M9" s="15"/>
      <c r="N9" s="15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98">
        <f t="shared" si="0"/>
        <v>1</v>
      </c>
      <c r="D10" s="127"/>
      <c r="E10" s="127"/>
      <c r="F10" s="127"/>
      <c r="G10" s="127">
        <v>1</v>
      </c>
      <c r="H10" s="127"/>
      <c r="I10" s="127"/>
      <c r="J10" s="15"/>
      <c r="K10" s="15"/>
      <c r="L10" s="15"/>
      <c r="M10" s="15"/>
      <c r="N10" s="15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98">
        <f t="shared" si="0"/>
        <v>1</v>
      </c>
      <c r="D11" s="127"/>
      <c r="E11" s="127"/>
      <c r="F11" s="127"/>
      <c r="G11" s="127">
        <v>1</v>
      </c>
      <c r="H11" s="127"/>
      <c r="I11" s="127"/>
      <c r="J11" s="15"/>
      <c r="K11" s="15"/>
      <c r="L11" s="15"/>
      <c r="M11" s="128"/>
      <c r="N11" s="42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98">
        <f t="shared" si="0"/>
        <v>0</v>
      </c>
      <c r="D12" s="127"/>
      <c r="E12" s="127"/>
      <c r="F12" s="127"/>
      <c r="G12" s="127"/>
      <c r="H12" s="127"/>
      <c r="I12" s="127"/>
      <c r="J12" s="15"/>
      <c r="K12" s="15"/>
      <c r="L12" s="15"/>
      <c r="M12" s="15"/>
      <c r="N12" s="15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27"/>
      <c r="F15" s="127"/>
      <c r="G15" s="127"/>
      <c r="H15" s="15"/>
      <c r="I15" s="15"/>
      <c r="J15" s="15"/>
      <c r="K15" s="15"/>
      <c r="L15" s="15"/>
      <c r="M15" s="15"/>
      <c r="N15" s="15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27"/>
      <c r="F16" s="127"/>
      <c r="G16" s="127"/>
      <c r="H16" s="15"/>
      <c r="I16" s="15"/>
      <c r="J16" s="15"/>
      <c r="K16" s="15"/>
      <c r="L16" s="15"/>
      <c r="M16" s="15"/>
      <c r="N16" s="15"/>
    </row>
    <row r="17" spans="1:14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27"/>
      <c r="F17" s="127"/>
      <c r="G17" s="127"/>
      <c r="H17" s="15"/>
      <c r="I17" s="15"/>
      <c r="J17" s="15"/>
      <c r="K17" s="15"/>
      <c r="L17" s="15"/>
      <c r="M17" s="15"/>
      <c r="N17" s="15"/>
    </row>
    <row r="18" spans="1:14" ht="12" customHeight="1" x14ac:dyDescent="0.3">
      <c r="A18" s="11">
        <v>16</v>
      </c>
      <c r="B18" s="12" t="e">
        <f>'Ref &amp; tarifs V'!#REF!</f>
        <v>#REF!</v>
      </c>
      <c r="C18" s="16">
        <f t="shared" si="0"/>
        <v>1</v>
      </c>
      <c r="D18" s="127"/>
      <c r="E18" s="127">
        <v>1</v>
      </c>
      <c r="F18" s="127"/>
      <c r="G18" s="127"/>
      <c r="H18" s="15"/>
      <c r="I18" s="15"/>
      <c r="J18" s="15"/>
      <c r="K18" s="15"/>
      <c r="L18" s="15"/>
      <c r="M18" s="15"/>
      <c r="N18" s="15"/>
    </row>
    <row r="19" spans="1:14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27"/>
      <c r="E19" s="127">
        <v>1</v>
      </c>
      <c r="F19" s="127"/>
      <c r="G19" s="127"/>
      <c r="H19" s="15"/>
      <c r="I19" s="15"/>
      <c r="J19" s="15"/>
      <c r="K19" s="15"/>
      <c r="L19" s="15"/>
      <c r="M19" s="15"/>
      <c r="N19" s="15"/>
    </row>
    <row r="20" spans="1:14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27"/>
      <c r="E20" s="127">
        <v>1</v>
      </c>
      <c r="F20" s="127"/>
      <c r="G20" s="127"/>
      <c r="H20" s="15"/>
      <c r="I20" s="15"/>
      <c r="J20" s="15"/>
      <c r="K20" s="15"/>
      <c r="L20" s="15"/>
      <c r="M20" s="15"/>
      <c r="N20" s="15"/>
    </row>
    <row r="21" spans="1:14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27"/>
      <c r="E21" s="127">
        <v>1</v>
      </c>
      <c r="F21" s="145"/>
      <c r="G21" s="127"/>
      <c r="H21" s="15"/>
      <c r="I21" s="15"/>
      <c r="J21" s="15"/>
      <c r="K21" s="15"/>
      <c r="L21" s="15"/>
      <c r="M21" s="15"/>
      <c r="N21" s="15"/>
    </row>
    <row r="22" spans="1:14" ht="12" customHeight="1" x14ac:dyDescent="0.3">
      <c r="A22" s="11">
        <v>20</v>
      </c>
      <c r="B22" s="12" t="str">
        <f>'Ref &amp; tarifs V'!B16</f>
        <v>Cahier travaux pratiques gd format 24 x 32-48 pages (a garder de la 6eme a la 3eme)</v>
      </c>
      <c r="C22" s="16">
        <f t="shared" si="0"/>
        <v>1</v>
      </c>
      <c r="D22" s="127"/>
      <c r="E22" s="127">
        <v>1</v>
      </c>
      <c r="F22" s="127"/>
      <c r="G22" s="127"/>
      <c r="H22" s="15"/>
      <c r="I22" s="15"/>
      <c r="J22" s="15"/>
      <c r="K22" s="15"/>
      <c r="L22" s="15"/>
      <c r="M22" s="15"/>
      <c r="N22" s="15"/>
    </row>
    <row r="23" spans="1:14" ht="12" customHeight="1" x14ac:dyDescent="0.3">
      <c r="A23" s="11">
        <v>21</v>
      </c>
      <c r="B23" s="12" t="str">
        <f>'Ref &amp; tarifs V'!B17</f>
        <v xml:space="preserve"> Chemise à rabat cartonnée avec élastique (verte, bleue, rouge)</v>
      </c>
      <c r="C23" s="16">
        <f t="shared" si="0"/>
        <v>0</v>
      </c>
      <c r="D23" s="127"/>
      <c r="E23" s="127"/>
      <c r="F23" s="127"/>
      <c r="G23" s="127"/>
      <c r="H23" s="15"/>
      <c r="I23" s="15"/>
      <c r="J23" s="15"/>
      <c r="K23" s="15"/>
      <c r="L23" s="15"/>
      <c r="M23" s="15"/>
      <c r="N23" s="15"/>
    </row>
    <row r="24" spans="1:14" ht="12" customHeight="1" x14ac:dyDescent="0.3">
      <c r="A24" s="11">
        <v>22</v>
      </c>
      <c r="B24" s="206" t="str">
        <f>'Ref &amp; tarifs V'!B18</f>
        <v xml:space="preserve"> Cahier cours 24x32 grands carreaux - 90g</v>
      </c>
      <c r="C24" s="198">
        <f>SUM(D24:N24)</f>
        <v>1</v>
      </c>
      <c r="D24" s="127"/>
      <c r="E24" s="127"/>
      <c r="F24" s="127"/>
      <c r="G24" s="127"/>
      <c r="H24" s="127"/>
      <c r="I24" s="127"/>
      <c r="J24" s="127"/>
      <c r="K24" s="127">
        <v>1</v>
      </c>
      <c r="L24" s="127"/>
      <c r="M24" s="127"/>
      <c r="N24" s="127"/>
    </row>
    <row r="25" spans="1:14" ht="12" customHeight="1" x14ac:dyDescent="0.3">
      <c r="A25" s="11">
        <v>23</v>
      </c>
      <c r="B25" s="206" t="str">
        <f>'Ref &amp; tarifs V'!B19</f>
        <v xml:space="preserve"> Paquet de feuilles Canson 24x32 - 200 g</v>
      </c>
      <c r="C25" s="198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2" customHeight="1" x14ac:dyDescent="0.3">
      <c r="A26" s="11">
        <v>24</v>
      </c>
      <c r="B26" s="206" t="str">
        <f>'Ref &amp; tarifs V'!B20</f>
        <v xml:space="preserve"> Protège documents noir 30 pochettes (60 pages) - grand format</v>
      </c>
      <c r="C26" s="198">
        <f>SUM(D26:N26)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127"/>
      <c r="M26" s="127"/>
      <c r="N26" s="127"/>
    </row>
    <row r="27" spans="1:14" ht="12" customHeight="1" x14ac:dyDescent="0.3">
      <c r="A27" s="11">
        <v>25</v>
      </c>
      <c r="B27" s="206" t="str">
        <f>'Ref &amp; tarifs V'!B21</f>
        <v xml:space="preserve"> Cahier cours 24x32 petits carreaux - 90g </v>
      </c>
      <c r="C27" s="198">
        <f t="shared" si="0"/>
        <v>0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2" customHeight="1" x14ac:dyDescent="0.3">
      <c r="A28" s="11">
        <v>26</v>
      </c>
      <c r="B28" s="206" t="str">
        <f>'Ref &amp; tarifs V'!B22</f>
        <v xml:space="preserve"> Classeur souple Vert dos 20 mm - grand format</v>
      </c>
      <c r="C28" s="198">
        <f>SUM(D28:N28)</f>
        <v>1</v>
      </c>
      <c r="D28" s="208">
        <v>1</v>
      </c>
      <c r="E28" s="146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ht="14.25" x14ac:dyDescent="0.3">
      <c r="A29" s="149">
        <v>27</v>
      </c>
      <c r="B29" s="206" t="str">
        <f>'Ref &amp; tarifs V'!B23</f>
        <v xml:space="preserve"> Protège-cahiers 24 x 32 vendu à l'unité(2 Mauves, 1 Bleu et 1 Vert) </v>
      </c>
      <c r="C29" s="198">
        <f t="shared" si="0"/>
        <v>0</v>
      </c>
      <c r="D29" s="146"/>
      <c r="E29" s="146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ht="12" customHeight="1" x14ac:dyDescent="0.3">
      <c r="A30" s="11">
        <v>28</v>
      </c>
      <c r="B30" s="206" t="str">
        <f>'Ref &amp; tarifs V'!B24</f>
        <v xml:space="preserve"> Cahier de brouillon 100 pages</v>
      </c>
      <c r="C30" s="198">
        <f>SUM(D30:N30)</f>
        <v>0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4" ht="12" customHeight="1" x14ac:dyDescent="0.3">
      <c r="A31" s="11">
        <v>29</v>
      </c>
      <c r="B31" s="12" t="str">
        <f>'Ref &amp; tarifs V'!B25</f>
        <v xml:space="preserve"> Classeur rigide Vert dos 45 mm - grand format</v>
      </c>
      <c r="C31" s="16">
        <f t="shared" si="0"/>
        <v>1</v>
      </c>
      <c r="D31" s="127"/>
      <c r="E31" s="127"/>
      <c r="F31" s="127"/>
      <c r="G31" s="127">
        <v>1</v>
      </c>
      <c r="H31" s="15"/>
      <c r="I31" s="15"/>
      <c r="J31" s="15"/>
      <c r="K31" s="15"/>
      <c r="L31" s="15"/>
      <c r="M31" s="15"/>
      <c r="N31" s="15"/>
    </row>
    <row r="32" spans="1:14" ht="12" customHeight="1" x14ac:dyDescent="0.3">
      <c r="A32" s="11">
        <v>30</v>
      </c>
      <c r="B32" s="12" t="str">
        <f>'Ref &amp; tarifs V'!B26</f>
        <v xml:space="preserve"> Classeur rigide Bleu dos 45 mm - grand format</v>
      </c>
      <c r="C32" s="16">
        <f t="shared" si="0"/>
        <v>1</v>
      </c>
      <c r="D32" s="127"/>
      <c r="E32" s="127"/>
      <c r="F32" s="127"/>
      <c r="G32" s="127"/>
      <c r="H32" s="15"/>
      <c r="I32" s="15"/>
      <c r="J32" s="15"/>
      <c r="K32" s="15"/>
      <c r="L32" s="15"/>
      <c r="M32" s="15"/>
      <c r="N32" s="15">
        <v>1</v>
      </c>
    </row>
    <row r="33" spans="1:16" ht="12" customHeight="1" x14ac:dyDescent="0.3">
      <c r="A33" s="11">
        <v>31</v>
      </c>
      <c r="B33" s="12" t="str">
        <f>'Ref &amp; tarifs V'!B27</f>
        <v>Classeur rigide Noir dos 45 mm - grand format</v>
      </c>
      <c r="C33" s="198">
        <f t="shared" si="0"/>
        <v>1</v>
      </c>
      <c r="D33" s="127"/>
      <c r="E33" s="127"/>
      <c r="F33" s="127"/>
      <c r="G33" s="127"/>
      <c r="H33" s="127"/>
      <c r="I33" s="127">
        <v>1</v>
      </c>
      <c r="J33" s="127"/>
      <c r="K33" s="15"/>
      <c r="L33" s="15"/>
      <c r="M33" s="15"/>
      <c r="N33" s="15"/>
    </row>
    <row r="34" spans="1:16" ht="12" customHeight="1" x14ac:dyDescent="0.3">
      <c r="A34" s="11">
        <v>32</v>
      </c>
      <c r="B34" s="12" t="str">
        <f>'Ref &amp; tarifs V'!B28</f>
        <v>Classeur rigide Rouge dos 45 mm - grand format</v>
      </c>
      <c r="C34" s="198">
        <f t="shared" si="0"/>
        <v>1</v>
      </c>
      <c r="D34" s="127"/>
      <c r="E34" s="127"/>
      <c r="F34" s="127">
        <v>1</v>
      </c>
      <c r="G34" s="127"/>
      <c r="H34" s="127"/>
      <c r="I34" s="127"/>
      <c r="J34" s="127"/>
      <c r="K34" s="15"/>
      <c r="L34" s="15"/>
      <c r="M34" s="15"/>
      <c r="N34" s="15"/>
    </row>
    <row r="35" spans="1:16" ht="12" customHeight="1" x14ac:dyDescent="0.3">
      <c r="A35" s="11">
        <v>33</v>
      </c>
      <c r="B35" s="206" t="str">
        <f>'Ref &amp; tarifs V'!B29</f>
        <v>Paquet de feuilles simples perforées grands carreaux - grand format</v>
      </c>
      <c r="C35" s="198">
        <f>SUM(D35:N35)</f>
        <v>4</v>
      </c>
      <c r="D35" s="127"/>
      <c r="E35" s="127"/>
      <c r="F35" s="127">
        <v>1</v>
      </c>
      <c r="G35" s="127">
        <v>1</v>
      </c>
      <c r="H35" s="127"/>
      <c r="I35" s="127">
        <v>1</v>
      </c>
      <c r="J35" s="127"/>
      <c r="K35" s="127"/>
      <c r="L35" s="127"/>
      <c r="M35" s="127"/>
      <c r="N35" s="127">
        <v>1</v>
      </c>
    </row>
    <row r="36" spans="1:16" ht="12" customHeight="1" x14ac:dyDescent="0.3">
      <c r="A36" s="11">
        <v>34</v>
      </c>
      <c r="B36" s="206" t="str">
        <f>'Ref &amp; tarifs V'!B30</f>
        <v>Jeu de six intercalaires pour pochettes plastiques - grand format</v>
      </c>
      <c r="C36" s="198">
        <f t="shared" si="0"/>
        <v>4</v>
      </c>
      <c r="D36" s="127"/>
      <c r="E36" s="127"/>
      <c r="F36" s="127">
        <v>1</v>
      </c>
      <c r="G36" s="127">
        <v>1</v>
      </c>
      <c r="H36" s="127"/>
      <c r="I36" s="127">
        <v>1</v>
      </c>
      <c r="J36" s="127"/>
      <c r="K36" s="15"/>
      <c r="L36" s="15"/>
      <c r="M36" s="15"/>
      <c r="N36" s="15">
        <v>1</v>
      </c>
    </row>
    <row r="37" spans="1:16" ht="12" customHeight="1" x14ac:dyDescent="0.3">
      <c r="A37" s="11">
        <v>35</v>
      </c>
      <c r="B37" s="206" t="str">
        <f>'Ref &amp; tarifs V'!B31</f>
        <v>Paquet de copies doubles perforées grands.carreaux - grand format</v>
      </c>
      <c r="C37" s="198">
        <f t="shared" si="0"/>
        <v>0</v>
      </c>
      <c r="D37" s="127"/>
      <c r="E37" s="127"/>
      <c r="F37" s="127"/>
      <c r="G37" s="127"/>
      <c r="H37" s="127"/>
      <c r="I37" s="127"/>
      <c r="J37" s="127"/>
      <c r="K37" s="15"/>
      <c r="L37" s="15"/>
      <c r="M37" s="15"/>
      <c r="N37" s="15"/>
    </row>
    <row r="38" spans="1:16" ht="12" customHeight="1" x14ac:dyDescent="0.3">
      <c r="A38" s="11">
        <v>36</v>
      </c>
      <c r="B38" s="206" t="str">
        <f>'Ref &amp; tarifs V'!B32</f>
        <v xml:space="preserve"> Lot de 100 pochettes transparentes perforées- grand format</v>
      </c>
      <c r="C38" s="198">
        <f>SUM(D38:N38)</f>
        <v>2</v>
      </c>
      <c r="D38" s="127">
        <v>1</v>
      </c>
      <c r="E38" s="127"/>
      <c r="F38" s="127">
        <v>1</v>
      </c>
      <c r="G38" s="127"/>
      <c r="H38" s="127"/>
      <c r="I38" s="127"/>
      <c r="J38" s="127"/>
      <c r="K38" s="127"/>
      <c r="L38" s="127"/>
      <c r="M38" s="127"/>
      <c r="N38" s="151"/>
    </row>
    <row r="39" spans="1:16" ht="12" customHeight="1" x14ac:dyDescent="0.3">
      <c r="A39" s="11">
        <v>37</v>
      </c>
      <c r="B39" s="206" t="str">
        <f>'Ref &amp; tarifs V'!B33</f>
        <v>Paquet de feuilles simples perforées petits carreaux - grand format</v>
      </c>
      <c r="C39" s="198">
        <f t="shared" si="0"/>
        <v>0</v>
      </c>
      <c r="D39" s="127"/>
      <c r="E39" s="127"/>
      <c r="F39" s="127"/>
      <c r="G39" s="127"/>
      <c r="H39" s="127"/>
      <c r="I39" s="127"/>
      <c r="J39" s="127"/>
      <c r="K39" s="15"/>
      <c r="L39" s="15"/>
      <c r="M39" s="15"/>
      <c r="N39" s="15"/>
    </row>
    <row r="40" spans="1:16" ht="12" customHeight="1" x14ac:dyDescent="0.3">
      <c r="A40" s="11">
        <v>38</v>
      </c>
      <c r="B40" s="206" t="str">
        <f>'Ref &amp; tarifs V'!B34</f>
        <v>Jeu de douze intercalaires pour pochettes plastiques - grand format</v>
      </c>
      <c r="C40" s="198">
        <f t="shared" si="0"/>
        <v>0</v>
      </c>
      <c r="D40" s="127"/>
      <c r="E40" s="127"/>
      <c r="F40" s="127"/>
      <c r="G40" s="127"/>
      <c r="H40" s="127"/>
      <c r="I40" s="127"/>
      <c r="J40" s="127"/>
      <c r="K40" s="15"/>
      <c r="L40" s="15"/>
      <c r="M40" s="15"/>
      <c r="N40" s="15"/>
    </row>
    <row r="41" spans="1:16" ht="12" customHeight="1" x14ac:dyDescent="0.3">
      <c r="A41" s="11">
        <v>39</v>
      </c>
      <c r="B41" s="206" t="str">
        <f>'Ref &amp; tarifs V'!B35</f>
        <v>Paquet de copies doubles perforées petits carreaux - grand format</v>
      </c>
      <c r="C41" s="198">
        <f t="shared" si="0"/>
        <v>0</v>
      </c>
      <c r="D41" s="127"/>
      <c r="E41" s="127"/>
      <c r="F41" s="127"/>
      <c r="G41" s="127"/>
      <c r="H41" s="127"/>
      <c r="I41" s="127"/>
      <c r="J41" s="127"/>
      <c r="K41" s="15"/>
      <c r="L41" s="15"/>
      <c r="M41" s="15"/>
      <c r="N41" s="15"/>
    </row>
    <row r="42" spans="1:16" ht="18" customHeight="1" x14ac:dyDescent="0.3">
      <c r="A42" s="79">
        <v>40</v>
      </c>
      <c r="B42" s="12" t="str">
        <f>'Ref &amp; tarifs V'!B38</f>
        <v>Rouleau couvre livres 0,7x2m plastique transparent</v>
      </c>
      <c r="C42" s="198">
        <f t="shared" si="0"/>
        <v>0</v>
      </c>
      <c r="D42" s="204"/>
      <c r="E42" s="205"/>
      <c r="F42" s="205"/>
      <c r="G42" s="205"/>
      <c r="H42" s="205"/>
      <c r="I42" s="205"/>
      <c r="J42" s="205"/>
      <c r="K42" s="1"/>
      <c r="L42" s="1"/>
      <c r="M42" s="1"/>
      <c r="N42" s="1"/>
    </row>
    <row r="43" spans="1:16" ht="12" customHeight="1" x14ac:dyDescent="0.3">
      <c r="A43" s="11">
        <v>41</v>
      </c>
      <c r="B43" s="206" t="str">
        <f>'Ref &amp; tarifs V'!B37</f>
        <v>Feutre noir pour ardoise blanche</v>
      </c>
      <c r="C43" s="198">
        <f>SUM(D43:M43)</f>
        <v>2</v>
      </c>
      <c r="D43" s="127"/>
      <c r="E43" s="127"/>
      <c r="F43" s="127"/>
      <c r="G43" s="127">
        <v>2</v>
      </c>
      <c r="H43" s="127"/>
      <c r="I43" s="127"/>
      <c r="J43" s="127"/>
      <c r="K43" s="127"/>
      <c r="L43" s="205"/>
      <c r="M43" s="127"/>
      <c r="N43" s="128"/>
      <c r="O43" s="128"/>
      <c r="P43" s="207"/>
    </row>
    <row r="44" spans="1:16" ht="18" customHeight="1" x14ac:dyDescent="0.2">
      <c r="C44" s="84"/>
      <c r="D44" s="84"/>
      <c r="E44" s="84"/>
      <c r="F44" s="84"/>
      <c r="G44" s="84"/>
      <c r="H44" s="84"/>
      <c r="I44" s="84"/>
      <c r="J44" s="84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26.25" customHeight="1" x14ac:dyDescent="0.2">
      <c r="G55"/>
      <c r="H55"/>
      <c r="I55"/>
      <c r="J55"/>
      <c r="K55"/>
    </row>
    <row r="56" spans="7:11" ht="21.75" customHeight="1" x14ac:dyDescent="0.2">
      <c r="G56"/>
      <c r="H56"/>
      <c r="I56"/>
      <c r="J56"/>
      <c r="K56"/>
    </row>
    <row r="57" spans="7:11" ht="33" customHeight="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s="6" customFormat="1" ht="12" customHeight="1" x14ac:dyDescent="0.2">
      <c r="C83"/>
    </row>
    <row r="84" spans="3:11" s="6" customFormat="1" ht="12" customHeight="1" x14ac:dyDescent="0.2">
      <c r="C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ht="12.75" customHeight="1" x14ac:dyDescent="0.2">
      <c r="G91"/>
      <c r="H91"/>
      <c r="I91"/>
      <c r="J91"/>
      <c r="K91"/>
    </row>
    <row r="92" spans="3:11" ht="12.75" customHeight="1" x14ac:dyDescent="0.2">
      <c r="G92"/>
      <c r="H92"/>
      <c r="I92"/>
      <c r="J92"/>
      <c r="K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21.95" customHeight="1" x14ac:dyDescent="0.2">
      <c r="C95"/>
    </row>
    <row r="96" spans="3:11" s="2" customFormat="1" ht="12.75" customHeight="1" x14ac:dyDescent="0.2">
      <c r="C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12.7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ht="12.75" customHeight="1" x14ac:dyDescent="0.2">
      <c r="G106"/>
      <c r="H106"/>
      <c r="I106"/>
      <c r="J106"/>
      <c r="K106"/>
    </row>
    <row r="107" spans="3:11" ht="12.75" customHeight="1" x14ac:dyDescent="0.2">
      <c r="G107"/>
      <c r="H107"/>
      <c r="I107"/>
      <c r="J107"/>
      <c r="K107"/>
    </row>
    <row r="108" spans="3:11" ht="12.75" customHeight="1" x14ac:dyDescent="0.2">
      <c r="G108"/>
      <c r="H108"/>
      <c r="I108"/>
      <c r="J108"/>
      <c r="K108"/>
    </row>
    <row r="109" spans="3:11" ht="12.75" customHeight="1" x14ac:dyDescent="0.2">
      <c r="G109"/>
      <c r="H109"/>
      <c r="I109"/>
      <c r="J109"/>
      <c r="K109"/>
    </row>
    <row r="110" spans="3:11" ht="11.1" customHeight="1" x14ac:dyDescent="0.2">
      <c r="G110"/>
      <c r="H110"/>
      <c r="I110"/>
      <c r="J110"/>
      <c r="K110"/>
    </row>
    <row r="111" spans="3:11" ht="11.1" customHeight="1" x14ac:dyDescent="0.2">
      <c r="G111"/>
      <c r="H111"/>
      <c r="I111"/>
      <c r="J111"/>
      <c r="K111"/>
    </row>
    <row r="112" spans="3:11" ht="11.1" customHeight="1" x14ac:dyDescent="0.2">
      <c r="G112"/>
      <c r="H112"/>
      <c r="I112"/>
      <c r="J112"/>
      <c r="K112"/>
    </row>
    <row r="113" spans="7:11" ht="11.1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J120" s="9"/>
    </row>
    <row r="121" spans="7:11" ht="11.1" customHeight="1" x14ac:dyDescent="0.2">
      <c r="J121" s="9"/>
    </row>
    <row r="122" spans="7:11" ht="11.1" customHeight="1" x14ac:dyDescent="0.2">
      <c r="J122" s="9"/>
    </row>
    <row r="123" spans="7:11" ht="11.1" customHeight="1" x14ac:dyDescent="0.2">
      <c r="J123" s="9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8.1" customHeight="1" x14ac:dyDescent="0.2"/>
    <row r="151" spans="10:10" ht="8.1" customHeight="1" x14ac:dyDescent="0.2"/>
    <row r="152" spans="10:10" ht="8.1" customHeight="1" x14ac:dyDescent="0.2"/>
    <row r="153" spans="10:10" ht="8.1" customHeight="1" x14ac:dyDescent="0.2"/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</sheetData>
  <mergeCells count="1">
    <mergeCell ref="D1:O1"/>
  </mergeCells>
  <phoneticPr fontId="0" type="noConversion"/>
  <printOptions horizontalCentered="1"/>
  <pageMargins left="0.44" right="0.24" top="0.59" bottom="0.45" header="0.22" footer="0.17"/>
  <pageSetup paperSize="9" scale="67" fitToHeight="0" orientation="landscape" horizontalDpi="120" verticalDpi="72" r:id="rId1"/>
  <headerFooter alignWithMargins="0">
    <oddHeader>&amp;LCOLLEGE JULES FERRY&amp;CANNEE 2009-2010 &amp;R&amp;A</oddHeader>
    <oddFooter>&amp;CPage &amp;P&amp;RDate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34" zoomScaleNormal="100" workbookViewId="0">
      <selection activeCell="B40" sqref="B40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280" t="s">
        <v>292</v>
      </c>
      <c r="B1" s="281"/>
      <c r="C1" s="281"/>
      <c r="D1" s="281"/>
      <c r="E1" s="282"/>
      <c r="F1" s="334"/>
      <c r="G1" s="335"/>
      <c r="H1" s="185"/>
    </row>
    <row r="2" spans="1:11" ht="15.75" thickBot="1" x14ac:dyDescent="0.25">
      <c r="A2" s="283"/>
      <c r="B2" s="284"/>
      <c r="C2" s="284"/>
      <c r="D2" s="284"/>
      <c r="E2" s="285"/>
      <c r="F2" s="336"/>
      <c r="G2" s="337"/>
      <c r="H2" s="185"/>
    </row>
    <row r="3" spans="1:11" ht="42" customHeight="1" thickBot="1" x14ac:dyDescent="0.25">
      <c r="A3" s="338" t="s">
        <v>147</v>
      </c>
      <c r="B3" s="48"/>
      <c r="C3" s="283" t="s">
        <v>108</v>
      </c>
      <c r="D3" s="284"/>
      <c r="E3" s="285"/>
      <c r="F3" s="327"/>
      <c r="G3" s="328"/>
      <c r="H3" s="329"/>
    </row>
    <row r="4" spans="1:11" ht="34.5" customHeight="1" thickBot="1" x14ac:dyDescent="0.25">
      <c r="A4" s="339"/>
      <c r="B4" s="48"/>
      <c r="C4" s="265" t="s">
        <v>109</v>
      </c>
      <c r="D4" s="266"/>
      <c r="E4" s="267"/>
      <c r="F4" s="277"/>
      <c r="G4" s="278"/>
      <c r="H4" s="279"/>
    </row>
    <row r="5" spans="1:11" ht="55.5" customHeight="1" thickBot="1" x14ac:dyDescent="0.25">
      <c r="A5" s="142" t="s">
        <v>145</v>
      </c>
      <c r="B5" s="48"/>
      <c r="C5" s="265" t="s">
        <v>95</v>
      </c>
      <c r="D5" s="266"/>
      <c r="E5" s="267"/>
      <c r="F5" s="315"/>
      <c r="G5" s="316"/>
      <c r="H5" s="317"/>
    </row>
    <row r="6" spans="1:11" ht="20.100000000000001" customHeight="1" thickBot="1" x14ac:dyDescent="0.3">
      <c r="A6" s="46" t="s">
        <v>193</v>
      </c>
      <c r="B6" s="48"/>
      <c r="C6" s="265" t="s">
        <v>98</v>
      </c>
      <c r="D6" s="266"/>
      <c r="E6" s="267"/>
      <c r="F6" s="330"/>
      <c r="G6" s="331"/>
      <c r="H6" s="332"/>
    </row>
    <row r="7" spans="1:11" ht="20.100000000000001" customHeight="1" thickBot="1" x14ac:dyDescent="0.25">
      <c r="A7" s="46" t="s">
        <v>194</v>
      </c>
      <c r="B7" s="48"/>
      <c r="C7" s="265" t="s">
        <v>70</v>
      </c>
      <c r="D7" s="266"/>
      <c r="E7" s="267"/>
      <c r="F7" s="268"/>
      <c r="G7" s="269"/>
      <c r="H7" s="270"/>
    </row>
    <row r="8" spans="1:11" ht="15" customHeight="1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71" t="s">
        <v>185</v>
      </c>
      <c r="B9" s="272"/>
      <c r="C9" s="272"/>
      <c r="D9" s="272"/>
      <c r="E9" s="272"/>
      <c r="F9" s="273"/>
      <c r="G9" s="199"/>
      <c r="H9" s="65">
        <v>27.55</v>
      </c>
    </row>
    <row r="10" spans="1:11" ht="51" customHeight="1" x14ac:dyDescent="0.2">
      <c r="A10" s="181" t="s">
        <v>47</v>
      </c>
      <c r="B10" s="182" t="s">
        <v>64</v>
      </c>
      <c r="C10" s="183" t="s">
        <v>57</v>
      </c>
      <c r="D10" s="183" t="s">
        <v>66</v>
      </c>
      <c r="E10" s="183" t="s">
        <v>68</v>
      </c>
      <c r="F10" s="183" t="s">
        <v>67</v>
      </c>
      <c r="I10"/>
      <c r="J10"/>
      <c r="K10"/>
    </row>
    <row r="11" spans="1:11" ht="18" customHeight="1" x14ac:dyDescent="0.3">
      <c r="A11" s="52" t="str">
        <f>'Ref &amp; tarifs V'!B1</f>
        <v xml:space="preserve"> Crayon à papier HB</v>
      </c>
      <c r="B11" s="169">
        <f>'6 &amp; 5éme Segpa Art-Mat'!C3</f>
        <v>1</v>
      </c>
      <c r="C11" s="170">
        <v>1</v>
      </c>
      <c r="D11" s="171"/>
      <c r="E11" s="172">
        <f>'Ref &amp; tarifs V'!C1</f>
        <v>0.05</v>
      </c>
      <c r="F11" s="173" t="str">
        <f>IF(D11=0,"",D11*E11)</f>
        <v/>
      </c>
      <c r="H11" s="26"/>
      <c r="I11"/>
      <c r="J11"/>
      <c r="K11"/>
    </row>
    <row r="12" spans="1:11" ht="18" customHeight="1" x14ac:dyDescent="0.3">
      <c r="A12" s="52" t="str">
        <f>'Ref &amp; tarifs V'!B2</f>
        <v xml:space="preserve"> Taille-crayon métal un trou</v>
      </c>
      <c r="B12" s="169">
        <f>'6 &amp; 5éme Segpa Art-Mat'!C4</f>
        <v>1</v>
      </c>
      <c r="C12" s="170">
        <v>2</v>
      </c>
      <c r="D12" s="171"/>
      <c r="E12" s="172">
        <f>'Ref &amp; tarifs V'!C2</f>
        <v>0.15</v>
      </c>
      <c r="F12" s="173" t="str">
        <f t="shared" ref="F12:F52" si="0">IF(D12=0,"",D12*E12)</f>
        <v/>
      </c>
      <c r="H12" s="26"/>
      <c r="I12"/>
      <c r="J12"/>
      <c r="K12"/>
    </row>
    <row r="13" spans="1:11" ht="18" customHeight="1" x14ac:dyDescent="0.3">
      <c r="A13" s="52" t="str">
        <f>'Ref &amp; tarifs V'!B3</f>
        <v xml:space="preserve"> Bâtonnet de colle UHU Tube 8 g</v>
      </c>
      <c r="B13" s="169">
        <f>'6 &amp; 5éme Segpa Art-Mat'!C5</f>
        <v>1</v>
      </c>
      <c r="C13" s="170">
        <v>3</v>
      </c>
      <c r="D13" s="171"/>
      <c r="E13" s="172">
        <f>'Ref &amp; tarifs V'!C3</f>
        <v>0.65</v>
      </c>
      <c r="F13" s="173" t="str">
        <f t="shared" si="0"/>
        <v/>
      </c>
      <c r="H13" s="26"/>
      <c r="I13"/>
      <c r="J13"/>
      <c r="K13"/>
    </row>
    <row r="14" spans="1:11" ht="18" customHeight="1" x14ac:dyDescent="0.3">
      <c r="A14" s="52" t="str">
        <f>'Ref &amp; tarifs V'!B4</f>
        <v xml:space="preserve"> Paire de ciseaux 13 cm</v>
      </c>
      <c r="B14" s="169">
        <f>'6 &amp; 5éme Segpa Art-Mat'!C6</f>
        <v>1</v>
      </c>
      <c r="C14" s="170">
        <v>4</v>
      </c>
      <c r="D14" s="171"/>
      <c r="E14" s="172">
        <f>'Ref &amp; tarifs V'!C4</f>
        <v>0.55000000000000004</v>
      </c>
      <c r="F14" s="173" t="str">
        <f t="shared" si="0"/>
        <v/>
      </c>
      <c r="H14" s="26"/>
      <c r="I14"/>
      <c r="J14"/>
      <c r="K14"/>
    </row>
    <row r="15" spans="1:11" ht="18" customHeight="1" x14ac:dyDescent="0.3">
      <c r="A15" s="52" t="str">
        <f>'Ref &amp; tarifs V'!B5</f>
        <v xml:space="preserve"> Gomme blanche</v>
      </c>
      <c r="B15" s="169">
        <f>'6 &amp; 5éme Segpa Art-Mat'!C7</f>
        <v>1</v>
      </c>
      <c r="C15" s="170">
        <v>5</v>
      </c>
      <c r="D15" s="171"/>
      <c r="E15" s="172">
        <f>'Ref &amp; tarifs V'!C5</f>
        <v>0.1</v>
      </c>
      <c r="F15" s="173" t="str">
        <f t="shared" si="0"/>
        <v/>
      </c>
      <c r="H15" s="26"/>
      <c r="I15"/>
      <c r="J15"/>
      <c r="K15"/>
    </row>
    <row r="16" spans="1:11" ht="18" customHeight="1" x14ac:dyDescent="0.3">
      <c r="A16" s="52" t="str">
        <f>'Ref &amp; tarifs V'!B6</f>
        <v xml:space="preserve"> Compas </v>
      </c>
      <c r="B16" s="169">
        <f>'6 &amp; 5éme Segpa Art-Mat'!C8</f>
        <v>1</v>
      </c>
      <c r="C16" s="170">
        <v>6</v>
      </c>
      <c r="D16" s="171"/>
      <c r="E16" s="172">
        <f>'Ref &amp; tarifs V'!C6</f>
        <v>1.6</v>
      </c>
      <c r="F16" s="173" t="str">
        <f t="shared" si="0"/>
        <v/>
      </c>
      <c r="H16" s="26"/>
      <c r="I16"/>
      <c r="J16"/>
      <c r="K16"/>
    </row>
    <row r="17" spans="1:11" ht="18" customHeight="1" x14ac:dyDescent="0.3">
      <c r="A17" s="52" t="str">
        <f>'Ref &amp; tarifs V'!B7</f>
        <v xml:space="preserve"> Règle 30 cm plastique rigide</v>
      </c>
      <c r="B17" s="169">
        <f>'6 &amp; 5éme Segpa Art-Mat'!C9</f>
        <v>1</v>
      </c>
      <c r="C17" s="170">
        <v>7</v>
      </c>
      <c r="D17" s="171"/>
      <c r="E17" s="172">
        <f>'Ref &amp; tarifs V'!C7</f>
        <v>0.2</v>
      </c>
      <c r="F17" s="173" t="str">
        <f t="shared" si="0"/>
        <v/>
      </c>
      <c r="H17" s="26"/>
      <c r="I17"/>
      <c r="J17"/>
      <c r="K17"/>
    </row>
    <row r="18" spans="1:11" ht="18" customHeight="1" x14ac:dyDescent="0.3">
      <c r="A18" s="52" t="str">
        <f>'Ref &amp; tarifs V'!B8</f>
        <v xml:space="preserve"> Equerre 15 cm plastique</v>
      </c>
      <c r="B18" s="169">
        <f>'6 &amp; 5éme Segpa Art-Mat'!C10</f>
        <v>1</v>
      </c>
      <c r="C18" s="170">
        <v>8</v>
      </c>
      <c r="D18" s="171"/>
      <c r="E18" s="172">
        <f>'Ref &amp; tarifs V'!C8</f>
        <v>0.2</v>
      </c>
      <c r="F18" s="173" t="str">
        <f t="shared" si="0"/>
        <v/>
      </c>
      <c r="H18" s="26"/>
      <c r="I18"/>
      <c r="J18"/>
      <c r="K18"/>
    </row>
    <row r="19" spans="1:11" ht="18" customHeight="1" x14ac:dyDescent="0.3">
      <c r="A19" s="52" t="str">
        <f>'Ref &amp; tarifs V'!B9</f>
        <v xml:space="preserve">Etui 10 mines compas 2mm </v>
      </c>
      <c r="B19" s="169">
        <f>'6 &amp; 5éme Segpa Art-Mat'!C11</f>
        <v>1</v>
      </c>
      <c r="C19" s="170">
        <v>9</v>
      </c>
      <c r="D19" s="171"/>
      <c r="E19" s="172">
        <f>'Ref &amp; tarifs V'!C9</f>
        <v>0.8</v>
      </c>
      <c r="F19" s="173" t="str">
        <f t="shared" si="0"/>
        <v/>
      </c>
      <c r="H19" s="26"/>
      <c r="I19"/>
      <c r="J19"/>
      <c r="K19"/>
    </row>
    <row r="20" spans="1:11" ht="18" customHeight="1" x14ac:dyDescent="0.3">
      <c r="A20" s="52" t="str">
        <f>'Ref &amp; tarifs V'!B10</f>
        <v xml:space="preserve"> Rapporteur d'angle </v>
      </c>
      <c r="B20" s="169">
        <f>'6 &amp; 5éme Segpa Art-Mat'!C12</f>
        <v>0</v>
      </c>
      <c r="C20" s="170">
        <v>10</v>
      </c>
      <c r="D20" s="171"/>
      <c r="E20" s="172">
        <f>'Ref &amp; tarifs V'!C10</f>
        <v>0.45</v>
      </c>
      <c r="F20" s="173" t="str">
        <f t="shared" si="0"/>
        <v/>
      </c>
      <c r="H20" s="26"/>
      <c r="I20"/>
      <c r="J20"/>
      <c r="K20"/>
    </row>
    <row r="21" spans="1:11" ht="18" customHeight="1" x14ac:dyDescent="0.3">
      <c r="A21" s="52" t="str">
        <f>'Ref &amp; tarifs V'!B11</f>
        <v xml:space="preserve"> Lot de 4 stylos (1 Noir 1 Bleu 1 Rouge 1 Vert)</v>
      </c>
      <c r="B21" s="169">
        <f>'6 &amp; 5éme Segpa Art-Mat'!C13</f>
        <v>1</v>
      </c>
      <c r="C21" s="170">
        <v>11</v>
      </c>
      <c r="D21" s="171"/>
      <c r="E21" s="172">
        <f>'Ref &amp; tarifs V'!C11</f>
        <v>0.8</v>
      </c>
      <c r="F21" s="173" t="str">
        <f t="shared" si="0"/>
        <v/>
      </c>
      <c r="H21" s="26"/>
      <c r="I21"/>
      <c r="J21"/>
      <c r="K21"/>
    </row>
    <row r="22" spans="1:11" ht="18" customHeight="1" x14ac:dyDescent="0.3">
      <c r="A22" s="52" t="str">
        <f>'Ref &amp; tarifs V'!B12</f>
        <v xml:space="preserve"> Crayon effaceur et réécrit</v>
      </c>
      <c r="B22" s="169">
        <f>'6 &amp; 5éme Segpa Art-Mat'!C14</f>
        <v>1</v>
      </c>
      <c r="C22" s="170">
        <v>12</v>
      </c>
      <c r="D22" s="171"/>
      <c r="E22" s="172">
        <f>'Ref &amp; tarifs V'!C12</f>
        <v>0.15</v>
      </c>
      <c r="F22" s="173" t="str">
        <f t="shared" si="0"/>
        <v/>
      </c>
      <c r="H22" s="26"/>
      <c r="I22"/>
      <c r="J22"/>
      <c r="K22"/>
    </row>
    <row r="23" spans="1:11" ht="18" customHeight="1" x14ac:dyDescent="0.3">
      <c r="A23" s="52" t="str">
        <f>'Ref &amp; tarifs V'!B13</f>
        <v xml:space="preserve"> Porte-mine 0,5 mm</v>
      </c>
      <c r="B23" s="169">
        <f>'6 &amp; 5éme Segpa Art-Mat'!C15</f>
        <v>1</v>
      </c>
      <c r="C23" s="170">
        <v>13</v>
      </c>
      <c r="D23" s="171"/>
      <c r="E23" s="172">
        <f>'Ref &amp; tarifs V'!C13</f>
        <v>0.2</v>
      </c>
      <c r="F23" s="173" t="str">
        <f t="shared" si="0"/>
        <v/>
      </c>
      <c r="H23" s="26"/>
      <c r="I23"/>
      <c r="J23"/>
      <c r="K23"/>
    </row>
    <row r="24" spans="1:11" ht="18" customHeight="1" x14ac:dyDescent="0.3">
      <c r="A24" s="52" t="str">
        <f>'Ref &amp; tarifs V'!B14</f>
        <v xml:space="preserve"> Lot de mines HB 0,5 mm</v>
      </c>
      <c r="B24" s="169">
        <f>'6 &amp; 5éme Segpa Art-Mat'!C16</f>
        <v>1</v>
      </c>
      <c r="C24" s="170">
        <v>14</v>
      </c>
      <c r="D24" s="171"/>
      <c r="E24" s="172">
        <f>'Ref &amp; tarifs V'!C14</f>
        <v>0.25</v>
      </c>
      <c r="F24" s="173" t="str">
        <f t="shared" si="0"/>
        <v/>
      </c>
      <c r="H24" s="26"/>
      <c r="I24"/>
      <c r="J24"/>
      <c r="K24"/>
    </row>
    <row r="25" spans="1:11" ht="18" customHeight="1" x14ac:dyDescent="0.3">
      <c r="A25" s="52" t="str">
        <f>'Ref &amp; tarifs V'!B15</f>
        <v xml:space="preserve"> Pochette 4 feutres fluo</v>
      </c>
      <c r="B25" s="169">
        <f>'6 &amp; 5éme Segpa Art-Mat'!C17</f>
        <v>1</v>
      </c>
      <c r="C25" s="170">
        <v>15</v>
      </c>
      <c r="D25" s="171"/>
      <c r="E25" s="172">
        <f>'Ref &amp; tarifs V'!C15</f>
        <v>0.95</v>
      </c>
      <c r="F25" s="173" t="str">
        <f t="shared" si="0"/>
        <v/>
      </c>
      <c r="H25" s="26"/>
      <c r="I25"/>
      <c r="J25"/>
      <c r="K25"/>
    </row>
    <row r="26" spans="1:11" ht="18" customHeight="1" x14ac:dyDescent="0.3">
      <c r="A26" s="52" t="e">
        <f>'Ref &amp; tarifs V'!#REF!</f>
        <v>#REF!</v>
      </c>
      <c r="B26" s="169">
        <f>'6 &amp; 5éme Segpa Art-Mat'!C18</f>
        <v>1</v>
      </c>
      <c r="C26" s="170">
        <v>16</v>
      </c>
      <c r="D26" s="171"/>
      <c r="E26" s="172" t="e">
        <f>'Ref &amp; tarifs V'!#REF!</f>
        <v>#REF!</v>
      </c>
      <c r="F26" s="173" t="str">
        <f t="shared" si="0"/>
        <v/>
      </c>
      <c r="H26" s="26"/>
      <c r="I26"/>
      <c r="J26"/>
      <c r="K26"/>
    </row>
    <row r="27" spans="1:11" ht="18" customHeight="1" x14ac:dyDescent="0.3">
      <c r="A27" s="52" t="e">
        <f>'Ref &amp; tarifs V'!#REF!</f>
        <v>#REF!</v>
      </c>
      <c r="B27" s="169">
        <f>'6 &amp; 5éme Segpa Art-Mat'!C19</f>
        <v>1</v>
      </c>
      <c r="C27" s="170">
        <v>17</v>
      </c>
      <c r="D27" s="171"/>
      <c r="E27" s="172" t="e">
        <f>'Ref &amp; tarifs V'!#REF!</f>
        <v>#REF!</v>
      </c>
      <c r="F27" s="173" t="str">
        <f t="shared" si="0"/>
        <v/>
      </c>
      <c r="H27" s="26"/>
      <c r="I27"/>
      <c r="J27"/>
      <c r="K27"/>
    </row>
    <row r="28" spans="1:11" ht="18" customHeight="1" x14ac:dyDescent="0.3">
      <c r="A28" s="52" t="e">
        <f>'Ref &amp; tarifs V'!#REF!</f>
        <v>#REF!</v>
      </c>
      <c r="B28" s="169">
        <f>'6 &amp; 5éme Segpa Art-Mat'!C20</f>
        <v>1</v>
      </c>
      <c r="C28" s="170">
        <v>18</v>
      </c>
      <c r="D28" s="171"/>
      <c r="E28" s="172" t="e">
        <f>'Ref &amp; tarifs V'!#REF!</f>
        <v>#REF!</v>
      </c>
      <c r="F28" s="173" t="str">
        <f t="shared" si="0"/>
        <v/>
      </c>
      <c r="H28" s="26"/>
      <c r="I28"/>
      <c r="J28"/>
      <c r="K28"/>
    </row>
    <row r="29" spans="1:11" ht="18" customHeight="1" x14ac:dyDescent="0.3">
      <c r="A29" s="52" t="e">
        <f>'Ref &amp; tarifs V'!#REF!</f>
        <v>#REF!</v>
      </c>
      <c r="B29" s="169">
        <f>'6 &amp; 5éme Segpa Art-Mat'!C21</f>
        <v>1</v>
      </c>
      <c r="C29" s="170">
        <v>19</v>
      </c>
      <c r="D29" s="171"/>
      <c r="E29" s="172" t="e">
        <f>'Ref &amp; tarifs V'!#REF!</f>
        <v>#REF!</v>
      </c>
      <c r="F29" s="173" t="str">
        <f t="shared" si="0"/>
        <v/>
      </c>
      <c r="H29" s="26"/>
      <c r="I29"/>
      <c r="J29"/>
      <c r="K29"/>
    </row>
    <row r="30" spans="1:11" ht="18" customHeight="1" x14ac:dyDescent="0.3">
      <c r="A30" s="52" t="str">
        <f>'Ref &amp; tarifs V'!B16</f>
        <v>Cahier travaux pratiques gd format 24 x 32-48 pages (a garder de la 6eme a la 3eme)</v>
      </c>
      <c r="B30" s="169">
        <f>'6 &amp; 5éme Segpa Art-Mat'!C22</f>
        <v>1</v>
      </c>
      <c r="C30" s="170">
        <v>20</v>
      </c>
      <c r="D30" s="171"/>
      <c r="E30" s="172">
        <f>'Ref &amp; tarifs V'!C16</f>
        <v>0.65</v>
      </c>
      <c r="F30" s="173" t="str">
        <f t="shared" si="0"/>
        <v/>
      </c>
      <c r="H30" s="26"/>
      <c r="I30"/>
      <c r="J30"/>
      <c r="K30"/>
    </row>
    <row r="31" spans="1:11" ht="18" customHeight="1" x14ac:dyDescent="0.3">
      <c r="A31" s="52" t="str">
        <f>'Ref &amp; tarifs V'!B17</f>
        <v xml:space="preserve"> Chemise à rabat cartonnée avec élastique (verte, bleue, rouge)</v>
      </c>
      <c r="B31" s="169">
        <f>'6 &amp; 5éme Segpa Art-Mat'!C23</f>
        <v>0</v>
      </c>
      <c r="C31" s="170">
        <v>21</v>
      </c>
      <c r="D31" s="171"/>
      <c r="E31" s="172">
        <f>'Ref &amp; tarifs V'!C17</f>
        <v>0.45</v>
      </c>
      <c r="F31" s="173" t="str">
        <f t="shared" si="0"/>
        <v/>
      </c>
      <c r="H31" s="26"/>
      <c r="I31"/>
      <c r="J31"/>
      <c r="K31"/>
    </row>
    <row r="32" spans="1:11" ht="18" customHeight="1" x14ac:dyDescent="0.3">
      <c r="A32" s="52" t="str">
        <f>'Ref &amp; tarifs V'!B18</f>
        <v xml:space="preserve"> Cahier cours 24x32 grands carreaux - 90g</v>
      </c>
      <c r="B32" s="169">
        <f>'6 &amp; 5éme Segpa Art-Mat'!C24</f>
        <v>1</v>
      </c>
      <c r="C32" s="170">
        <v>22</v>
      </c>
      <c r="D32" s="171"/>
      <c r="E32" s="172">
        <f>'Ref &amp; tarifs V'!C18</f>
        <v>0.8</v>
      </c>
      <c r="F32" s="173" t="str">
        <f t="shared" si="0"/>
        <v/>
      </c>
      <c r="H32" s="26"/>
      <c r="I32"/>
      <c r="J32"/>
      <c r="K32"/>
    </row>
    <row r="33" spans="1:11" ht="18" customHeight="1" x14ac:dyDescent="0.3">
      <c r="A33" s="52" t="str">
        <f>'Ref &amp; tarifs V'!B19</f>
        <v xml:space="preserve"> Paquet de feuilles Canson 24x32 - 200 g</v>
      </c>
      <c r="B33" s="169">
        <f>'6 &amp; 5éme Segpa Art-Mat'!C25</f>
        <v>1</v>
      </c>
      <c r="C33" s="170">
        <v>23</v>
      </c>
      <c r="D33" s="171"/>
      <c r="E33" s="172">
        <f>'Ref &amp; tarifs V'!C19</f>
        <v>1.1000000000000001</v>
      </c>
      <c r="F33" s="173" t="str">
        <f t="shared" si="0"/>
        <v/>
      </c>
      <c r="H33" s="26"/>
      <c r="I33"/>
      <c r="J33"/>
      <c r="K33"/>
    </row>
    <row r="34" spans="1:11" ht="18" customHeight="1" x14ac:dyDescent="0.3">
      <c r="A34" s="52" t="str">
        <f>'Ref &amp; tarifs V'!B20</f>
        <v xml:space="preserve"> Protège documents noir 30 pochettes (60 pages) - grand format</v>
      </c>
      <c r="B34" s="169">
        <f>'6 &amp; 5éme Segpa Art-Mat'!C26</f>
        <v>1</v>
      </c>
      <c r="C34" s="170">
        <v>24</v>
      </c>
      <c r="D34" s="171"/>
      <c r="E34" s="172">
        <f>'Ref &amp; tarifs V'!C20</f>
        <v>1</v>
      </c>
      <c r="F34" s="173" t="str">
        <f t="shared" si="0"/>
        <v/>
      </c>
      <c r="H34" s="26"/>
      <c r="I34"/>
      <c r="J34"/>
      <c r="K34"/>
    </row>
    <row r="35" spans="1:11" ht="18" customHeight="1" x14ac:dyDescent="0.3">
      <c r="A35" s="52" t="str">
        <f>'Ref &amp; tarifs V'!B21</f>
        <v xml:space="preserve"> Cahier cours 24x32 petits carreaux - 90g </v>
      </c>
      <c r="B35" s="169">
        <f>'6 &amp; 5éme Segpa Art-Mat'!C27</f>
        <v>0</v>
      </c>
      <c r="C35" s="170">
        <v>25</v>
      </c>
      <c r="D35" s="171"/>
      <c r="E35" s="172">
        <f>'Ref &amp; tarifs V'!C21</f>
        <v>0.85</v>
      </c>
      <c r="F35" s="173" t="str">
        <f t="shared" si="0"/>
        <v/>
      </c>
      <c r="H35" s="26"/>
      <c r="I35"/>
      <c r="J35"/>
      <c r="K35"/>
    </row>
    <row r="36" spans="1:11" ht="18" customHeight="1" x14ac:dyDescent="0.3">
      <c r="A36" s="52" t="str">
        <f>'Ref &amp; tarifs V'!B22</f>
        <v xml:space="preserve"> Classeur souple Vert dos 20 mm - grand format</v>
      </c>
      <c r="B36" s="169">
        <f>'6 &amp; 5éme Segpa Art-Mat'!C28</f>
        <v>1</v>
      </c>
      <c r="C36" s="170">
        <v>26</v>
      </c>
      <c r="D36" s="171"/>
      <c r="E36" s="172">
        <f>'Ref &amp; tarifs V'!C22</f>
        <v>1.05</v>
      </c>
      <c r="F36" s="173" t="str">
        <f t="shared" si="0"/>
        <v/>
      </c>
      <c r="H36" s="26"/>
      <c r="I36"/>
      <c r="J36"/>
      <c r="K36"/>
    </row>
    <row r="37" spans="1:11" ht="15" x14ac:dyDescent="0.3">
      <c r="A37" s="52" t="str">
        <f>'Ref &amp; tarifs V'!B23</f>
        <v xml:space="preserve"> Protège-cahiers 24 x 32 vendu à l'unité(2 Mauves, 1 Bleu et 1 Vert) </v>
      </c>
      <c r="B37" s="169">
        <f>'6 &amp; 5éme Segpa Art-Mat'!C29</f>
        <v>0</v>
      </c>
      <c r="C37" s="174">
        <v>27</v>
      </c>
      <c r="D37" s="171"/>
      <c r="E37" s="172">
        <f>'Ref &amp; tarifs V'!C23</f>
        <v>0.5</v>
      </c>
      <c r="F37" s="173" t="str">
        <f t="shared" si="0"/>
        <v/>
      </c>
      <c r="H37" s="26"/>
      <c r="I37"/>
      <c r="J37"/>
      <c r="K37"/>
    </row>
    <row r="38" spans="1:11" ht="18" customHeight="1" x14ac:dyDescent="0.3">
      <c r="A38" s="52" t="str">
        <f>'Ref &amp; tarifs V'!B24</f>
        <v xml:space="preserve"> Cahier de brouillon 100 pages</v>
      </c>
      <c r="B38" s="169">
        <f>'6 &amp; 5éme Segpa Art-Mat'!C30</f>
        <v>0</v>
      </c>
      <c r="C38" s="170">
        <v>28</v>
      </c>
      <c r="D38" s="171"/>
      <c r="E38" s="172">
        <f>'Ref &amp; tarifs V'!C24</f>
        <v>0.25</v>
      </c>
      <c r="F38" s="173" t="str">
        <f t="shared" si="0"/>
        <v/>
      </c>
      <c r="H38" s="26"/>
      <c r="I38"/>
      <c r="J38"/>
      <c r="K38"/>
    </row>
    <row r="39" spans="1:11" ht="18" customHeight="1" x14ac:dyDescent="0.3">
      <c r="A39" s="52" t="str">
        <f>'Ref &amp; tarifs V'!B25</f>
        <v xml:space="preserve"> Classeur rigide Vert dos 45 mm - grand format</v>
      </c>
      <c r="B39" s="169">
        <f>'6 &amp; 5éme Segpa Art-Mat'!C31</f>
        <v>1</v>
      </c>
      <c r="C39" s="170">
        <v>29</v>
      </c>
      <c r="D39" s="171"/>
      <c r="E39" s="172">
        <v>1.55</v>
      </c>
      <c r="F39" s="173" t="str">
        <f t="shared" si="0"/>
        <v/>
      </c>
      <c r="H39" s="26"/>
      <c r="I39"/>
      <c r="J39"/>
      <c r="K39"/>
    </row>
    <row r="40" spans="1:11" ht="18" customHeight="1" x14ac:dyDescent="0.3">
      <c r="A40" s="52" t="str">
        <f>'Ref &amp; tarifs V'!B26</f>
        <v xml:space="preserve"> Classeur rigide Bleu dos 45 mm - grand format</v>
      </c>
      <c r="B40" s="169">
        <f>'6 &amp; 5éme Segpa Art-Mat'!C32</f>
        <v>1</v>
      </c>
      <c r="C40" s="170">
        <v>30</v>
      </c>
      <c r="D40" s="171"/>
      <c r="E40" s="172">
        <v>1.55</v>
      </c>
      <c r="F40" s="173" t="str">
        <f t="shared" si="0"/>
        <v/>
      </c>
      <c r="H40" s="26"/>
      <c r="I40"/>
      <c r="J40"/>
      <c r="K40"/>
    </row>
    <row r="41" spans="1:11" ht="18" customHeight="1" x14ac:dyDescent="0.3">
      <c r="A41" s="52" t="str">
        <f>'Ref &amp; tarifs V'!B27</f>
        <v>Classeur rigide Noir dos 45 mm - grand format</v>
      </c>
      <c r="B41" s="169">
        <f>'6 &amp; 5éme Segpa Art-Mat'!C33</f>
        <v>1</v>
      </c>
      <c r="C41" s="170">
        <v>31</v>
      </c>
      <c r="D41" s="171"/>
      <c r="E41" s="172">
        <v>1.55</v>
      </c>
      <c r="F41" s="173" t="str">
        <f t="shared" si="0"/>
        <v/>
      </c>
      <c r="H41" s="26"/>
      <c r="I41"/>
      <c r="J41"/>
      <c r="K41"/>
    </row>
    <row r="42" spans="1:11" ht="18" customHeight="1" x14ac:dyDescent="0.3">
      <c r="A42" s="52" t="str">
        <f>'Ref &amp; tarifs V'!B28</f>
        <v>Classeur rigide Rouge dos 45 mm - grand format</v>
      </c>
      <c r="B42" s="169">
        <f>'6 &amp; 5éme Segpa Art-Mat'!C34</f>
        <v>1</v>
      </c>
      <c r="C42" s="170">
        <v>32</v>
      </c>
      <c r="D42" s="171"/>
      <c r="E42" s="172">
        <v>1.55</v>
      </c>
      <c r="F42" s="173" t="str">
        <f t="shared" si="0"/>
        <v/>
      </c>
      <c r="H42" s="26"/>
      <c r="I42"/>
      <c r="J42"/>
      <c r="K42"/>
    </row>
    <row r="43" spans="1:11" ht="18" customHeight="1" x14ac:dyDescent="0.3">
      <c r="A43" s="52" t="str">
        <f>'Ref &amp; tarifs V'!B29</f>
        <v>Paquet de feuilles simples perforées grands carreaux - grand format</v>
      </c>
      <c r="B43" s="169">
        <f>'6 &amp; 5éme Segpa Art-Mat'!C35</f>
        <v>4</v>
      </c>
      <c r="C43" s="170">
        <v>33</v>
      </c>
      <c r="D43" s="171"/>
      <c r="E43" s="172">
        <f>'Ref &amp; tarifs V'!C29</f>
        <v>0.6</v>
      </c>
      <c r="F43" s="173" t="str">
        <f t="shared" si="0"/>
        <v/>
      </c>
      <c r="H43" s="26"/>
      <c r="I43"/>
      <c r="J43"/>
      <c r="K43"/>
    </row>
    <row r="44" spans="1:11" ht="18" customHeight="1" x14ac:dyDescent="0.3">
      <c r="A44" s="52" t="str">
        <f>'Ref &amp; tarifs V'!B30</f>
        <v>Jeu de six intercalaires pour pochettes plastiques - grand format</v>
      </c>
      <c r="B44" s="169">
        <f>'6 &amp; 5éme Segpa Art-Mat'!C36</f>
        <v>4</v>
      </c>
      <c r="C44" s="170">
        <v>34</v>
      </c>
      <c r="D44" s="171"/>
      <c r="E44" s="172">
        <f>'Ref &amp; tarifs V'!C30</f>
        <v>0.55000000000000004</v>
      </c>
      <c r="F44" s="173" t="str">
        <f t="shared" si="0"/>
        <v/>
      </c>
      <c r="H44" s="26"/>
      <c r="I44"/>
      <c r="J44"/>
      <c r="K44"/>
    </row>
    <row r="45" spans="1:11" ht="18" customHeight="1" x14ac:dyDescent="0.3">
      <c r="A45" s="52" t="str">
        <f>'Ref &amp; tarifs V'!B31</f>
        <v>Paquet de copies doubles perforées grands.carreaux - grand format</v>
      </c>
      <c r="B45" s="169">
        <f>'6 &amp; 5éme Segpa Art-Mat'!C37</f>
        <v>0</v>
      </c>
      <c r="C45" s="170">
        <v>35</v>
      </c>
      <c r="D45" s="171"/>
      <c r="E45" s="172">
        <v>1.1499999999999999</v>
      </c>
      <c r="F45" s="173" t="str">
        <f t="shared" si="0"/>
        <v/>
      </c>
      <c r="H45" s="26"/>
      <c r="I45"/>
      <c r="J45"/>
      <c r="K45"/>
    </row>
    <row r="46" spans="1:11" ht="18" customHeight="1" x14ac:dyDescent="0.3">
      <c r="A46" s="52" t="str">
        <f>'Ref &amp; tarifs V'!B32</f>
        <v xml:space="preserve"> Lot de 100 pochettes transparentes perforées- grand format</v>
      </c>
      <c r="B46" s="169">
        <f>'6 &amp; 5éme Segpa Art-Mat'!C38</f>
        <v>2</v>
      </c>
      <c r="C46" s="170">
        <v>36</v>
      </c>
      <c r="D46" s="171"/>
      <c r="E46" s="172">
        <f>'Ref &amp; tarifs V'!C32</f>
        <v>1.55</v>
      </c>
      <c r="F46" s="173" t="str">
        <f t="shared" si="0"/>
        <v/>
      </c>
      <c r="H46" s="26"/>
      <c r="I46"/>
      <c r="J46"/>
      <c r="K46"/>
    </row>
    <row r="47" spans="1:11" ht="18" customHeight="1" x14ac:dyDescent="0.3">
      <c r="A47" s="52" t="str">
        <f>'Ref &amp; tarifs V'!B33</f>
        <v>Paquet de feuilles simples perforées petits carreaux - grand format</v>
      </c>
      <c r="B47" s="169">
        <f>'6 &amp; 5éme Segpa Art-Mat'!C39</f>
        <v>0</v>
      </c>
      <c r="C47" s="170">
        <v>37</v>
      </c>
      <c r="D47" s="171"/>
      <c r="E47" s="172">
        <f>'Ref &amp; tarifs V'!C33</f>
        <v>0.7</v>
      </c>
      <c r="F47" s="173" t="str">
        <f t="shared" si="0"/>
        <v/>
      </c>
      <c r="H47" s="26"/>
      <c r="I47"/>
      <c r="J47"/>
      <c r="K47"/>
    </row>
    <row r="48" spans="1:11" ht="18" customHeight="1" x14ac:dyDescent="0.3">
      <c r="A48" s="52" t="str">
        <f>'Ref &amp; tarifs V'!B34</f>
        <v>Jeu de douze intercalaires pour pochettes plastiques - grand format</v>
      </c>
      <c r="B48" s="169">
        <f>'6 &amp; 5éme Segpa Art-Mat'!C40</f>
        <v>0</v>
      </c>
      <c r="C48" s="170">
        <v>38</v>
      </c>
      <c r="D48" s="171"/>
      <c r="E48" s="172">
        <f>'Ref &amp; tarifs V'!C34</f>
        <v>0.95</v>
      </c>
      <c r="F48" s="173" t="str">
        <f t="shared" si="0"/>
        <v/>
      </c>
      <c r="H48" s="26"/>
      <c r="I48"/>
      <c r="J48"/>
      <c r="K48"/>
    </row>
    <row r="49" spans="1:11" ht="18" customHeight="1" x14ac:dyDescent="0.3">
      <c r="A49" s="52" t="str">
        <f>'Ref &amp; tarifs V'!B35</f>
        <v>Paquet de copies doubles perforées petits carreaux - grand format</v>
      </c>
      <c r="B49" s="169">
        <f>'6 &amp; 5éme Segpa Art-Mat'!C41</f>
        <v>0</v>
      </c>
      <c r="C49" s="170">
        <v>39</v>
      </c>
      <c r="D49" s="171"/>
      <c r="E49" s="172">
        <f>'Ref &amp; tarifs V'!C35</f>
        <v>1.1499999999999999</v>
      </c>
      <c r="F49" s="173" t="str">
        <f t="shared" si="0"/>
        <v/>
      </c>
      <c r="H49" s="26"/>
      <c r="I49"/>
      <c r="J49"/>
      <c r="K49"/>
    </row>
    <row r="50" spans="1:11" ht="18" customHeight="1" x14ac:dyDescent="0.3">
      <c r="A50" s="52" t="str">
        <f>'Ref &amp; tarifs V'!B36</f>
        <v>Classeur souple Bleu dos 20 mm - grand format</v>
      </c>
      <c r="B50" s="169">
        <f>'6 &amp; 5éme Segpa Art-Mat'!C42</f>
        <v>0</v>
      </c>
      <c r="C50" s="170">
        <v>40</v>
      </c>
      <c r="D50" s="171"/>
      <c r="E50" s="172">
        <f>'Ref &amp; tarifs V'!C36</f>
        <v>1</v>
      </c>
      <c r="F50" s="173" t="str">
        <f t="shared" si="0"/>
        <v/>
      </c>
      <c r="H50" s="26"/>
      <c r="I50"/>
      <c r="J50"/>
      <c r="K50"/>
    </row>
    <row r="51" spans="1:11" ht="18" customHeight="1" x14ac:dyDescent="0.3">
      <c r="A51" s="52" t="str">
        <f>'Ref &amp; tarifs V'!B37</f>
        <v>Feutre noir pour ardoise blanche</v>
      </c>
      <c r="B51" s="169">
        <f>'6 &amp; 5éme Segpa Art-Mat'!C44</f>
        <v>0</v>
      </c>
      <c r="C51" s="170">
        <v>41</v>
      </c>
      <c r="D51" s="171"/>
      <c r="E51" s="172">
        <f>'Ref &amp; tarifs V'!C37</f>
        <v>0.6</v>
      </c>
      <c r="F51" s="173" t="str">
        <f t="shared" si="0"/>
        <v/>
      </c>
      <c r="H51" s="26"/>
      <c r="I51"/>
      <c r="J51"/>
      <c r="K51"/>
    </row>
    <row r="52" spans="1:11" ht="18" customHeight="1" thickBot="1" x14ac:dyDescent="0.35">
      <c r="A52" s="52" t="str">
        <f>'Ref &amp; tarifs V'!B38</f>
        <v>Rouleau couvre livres 0,7x2m plastique transparent</v>
      </c>
      <c r="B52" s="169">
        <f>'6 &amp; 5éme Segpa Art-Mat'!C45</f>
        <v>0</v>
      </c>
      <c r="C52" s="170">
        <v>42</v>
      </c>
      <c r="D52" s="171"/>
      <c r="E52" s="172">
        <f>'Ref &amp; tarifs V'!C38</f>
        <v>1.2</v>
      </c>
      <c r="F52" s="173" t="str">
        <f t="shared" si="0"/>
        <v/>
      </c>
      <c r="H52" s="26"/>
      <c r="I52"/>
      <c r="J52"/>
      <c r="K52"/>
    </row>
    <row r="53" spans="1:11" ht="18" hidden="1" customHeight="1" thickBot="1" x14ac:dyDescent="0.35">
      <c r="A53" s="144"/>
      <c r="B53" s="175"/>
      <c r="C53" s="176"/>
      <c r="D53" s="175"/>
      <c r="E53" s="177"/>
      <c r="F53" s="55">
        <f>SUM(F11:F52)</f>
        <v>0</v>
      </c>
      <c r="H53" s="26"/>
      <c r="I53"/>
      <c r="J53"/>
      <c r="K53"/>
    </row>
    <row r="54" spans="1:11" ht="18" customHeight="1" thickBot="1" x14ac:dyDescent="0.25">
      <c r="A54" s="48"/>
      <c r="B54" s="308" t="s">
        <v>65</v>
      </c>
      <c r="C54" s="333"/>
      <c r="D54" s="333"/>
      <c r="E54" s="333"/>
      <c r="F54" s="55" t="str">
        <f>IF(F53=0,"",F53)</f>
        <v/>
      </c>
      <c r="I54"/>
      <c r="J54"/>
      <c r="K54"/>
    </row>
    <row r="55" spans="1:11" ht="18" customHeight="1" x14ac:dyDescent="0.2">
      <c r="A55" s="47"/>
      <c r="B55" s="47"/>
      <c r="C55" s="47"/>
      <c r="D55" s="47"/>
      <c r="E55" s="47"/>
      <c r="F55" s="47"/>
      <c r="G55" s="47"/>
      <c r="H55" s="50"/>
      <c r="I55"/>
      <c r="J55"/>
      <c r="K55"/>
    </row>
    <row r="56" spans="1:11" ht="18" customHeight="1" x14ac:dyDescent="0.2">
      <c r="A56" s="47"/>
      <c r="B56" s="76"/>
      <c r="C56" s="76"/>
      <c r="D56" s="76"/>
      <c r="E56" s="47"/>
      <c r="F56" s="47"/>
      <c r="G56" s="47"/>
      <c r="H56" s="47"/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  <c r="O83" s="6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  <c r="O84" s="6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  <c r="O88"/>
    </row>
    <row r="89" spans="1:15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  <c r="O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  <c r="O93" s="2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  <c r="O94" s="2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5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  <c r="O106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  <c r="O10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</row>
    <row r="112" spans="1:15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I114"/>
      <c r="J114"/>
      <c r="K114"/>
    </row>
    <row r="115" spans="1:11" ht="11.1" customHeight="1" x14ac:dyDescent="0.2">
      <c r="I115"/>
      <c r="J115"/>
      <c r="K115"/>
    </row>
    <row r="116" spans="1:11" ht="11.1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J120" s="9"/>
    </row>
    <row r="121" spans="1:11" ht="11.1" customHeight="1" x14ac:dyDescent="0.2">
      <c r="J121" s="9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/>
    <row r="151" spans="10:10" ht="11.1" customHeight="1" x14ac:dyDescent="0.2"/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</sheetData>
  <protectedRanges>
    <protectedRange sqref="D11:D53" name="quantités"/>
    <protectedRange sqref="H1:H2" name="langues"/>
    <protectedRange sqref="F3:H7" name="coordonnées"/>
    <protectedRange sqref="G9" name="liste complète"/>
  </protectedRanges>
  <mergeCells count="16">
    <mergeCell ref="A1:E2"/>
    <mergeCell ref="F1:G1"/>
    <mergeCell ref="F2:G2"/>
    <mergeCell ref="A3:A4"/>
    <mergeCell ref="C3:E3"/>
    <mergeCell ref="F3:H3"/>
    <mergeCell ref="C4:E4"/>
    <mergeCell ref="F4:H4"/>
    <mergeCell ref="C5:E5"/>
    <mergeCell ref="C6:E6"/>
    <mergeCell ref="F6:H6"/>
    <mergeCell ref="F5:H5"/>
    <mergeCell ref="B54:E54"/>
    <mergeCell ref="C7:E7"/>
    <mergeCell ref="F7:H7"/>
    <mergeCell ref="A9:F9"/>
  </mergeCells>
  <phoneticPr fontId="15" type="noConversion"/>
  <dataValidations count="6">
    <dataValidation type="list" allowBlank="1" showInputMessage="1" showErrorMessage="1" sqref="F6:H6">
      <formula1>REGLT</formula1>
    </dataValidation>
    <dataValidation type="list" allowBlank="1" showInputMessage="1" showErrorMessage="1" sqref="D53">
      <formula1>liste1</formula1>
    </dataValidation>
    <dataValidation type="list" allowBlank="1" showInputMessage="1" showErrorMessage="1" sqref="D46">
      <formula1>liste_2</formula1>
    </dataValidation>
    <dataValidation type="list" allowBlank="1" showInputMessage="1" showErrorMessage="1" sqref="D20 D37:D38 D45 D31 D35 D47:D52">
      <formula1>liste_0</formula1>
    </dataValidation>
    <dataValidation type="list" allowBlank="1" showInputMessage="1" showErrorMessage="1" sqref="D43:D44">
      <formula1>liste_4</formula1>
    </dataValidation>
    <dataValidation type="list" allowBlank="1" showInputMessage="1" showErrorMessage="1" sqref="D32:D34 D36 D11:D19 D39:D42 D21:D30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2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249"/>
  <sheetViews>
    <sheetView zoomScaleNormal="100" workbookViewId="0">
      <selection activeCell="G23" sqref="G23"/>
    </sheetView>
  </sheetViews>
  <sheetFormatPr baseColWidth="10" defaultRowHeight="12.75" x14ac:dyDescent="0.2"/>
  <cols>
    <col min="1" max="1" width="3.42578125" customWidth="1"/>
    <col min="2" max="2" width="18" customWidth="1"/>
    <col min="3" max="3" width="1.5703125" customWidth="1"/>
    <col min="4" max="4" width="8.5703125" bestFit="1" customWidth="1"/>
    <col min="5" max="5" width="1" customWidth="1"/>
    <col min="6" max="6" width="50.5703125" bestFit="1" customWidth="1"/>
    <col min="7" max="7" width="40.5703125" style="7" customWidth="1"/>
    <col min="8" max="8" width="1.5703125" style="7" customWidth="1"/>
  </cols>
  <sheetData>
    <row r="1" spans="2:8" ht="12" customHeight="1" x14ac:dyDescent="0.2">
      <c r="B1" s="85"/>
      <c r="C1" s="86"/>
      <c r="D1" s="86"/>
      <c r="E1" s="86"/>
      <c r="F1" s="86"/>
      <c r="G1" s="87"/>
      <c r="H1" s="219"/>
    </row>
    <row r="2" spans="2:8" ht="24" customHeight="1" x14ac:dyDescent="0.2">
      <c r="B2" s="340" t="s">
        <v>301</v>
      </c>
      <c r="C2" s="340"/>
      <c r="D2" s="340"/>
      <c r="E2" s="340"/>
      <c r="F2" s="340"/>
      <c r="G2" s="340"/>
      <c r="H2" s="209"/>
    </row>
    <row r="3" spans="2:8" ht="12" customHeight="1" x14ac:dyDescent="0.2">
      <c r="B3" s="88"/>
      <c r="C3" s="89"/>
      <c r="D3" s="89"/>
      <c r="E3" s="89"/>
      <c r="F3" s="89"/>
      <c r="G3" s="89"/>
      <c r="H3" s="209"/>
    </row>
    <row r="4" spans="2:8" ht="12" customHeight="1" x14ac:dyDescent="0.2">
      <c r="B4" s="90"/>
      <c r="C4" s="91"/>
      <c r="D4" s="85" t="s">
        <v>77</v>
      </c>
      <c r="E4" s="86"/>
      <c r="F4" s="139" t="s">
        <v>31</v>
      </c>
      <c r="G4" s="93" t="s">
        <v>23</v>
      </c>
      <c r="H4" s="209"/>
    </row>
    <row r="5" spans="2:8" ht="12" customHeight="1" x14ac:dyDescent="0.2">
      <c r="B5" s="90"/>
      <c r="C5" s="91"/>
      <c r="D5" s="94">
        <v>1</v>
      </c>
      <c r="E5" s="91"/>
      <c r="F5" s="100" t="s">
        <v>0</v>
      </c>
      <c r="G5" s="95" t="s">
        <v>36</v>
      </c>
      <c r="H5" s="209"/>
    </row>
    <row r="6" spans="2:8" ht="12" customHeight="1" x14ac:dyDescent="0.2">
      <c r="B6" s="90"/>
      <c r="C6" s="91"/>
      <c r="D6" s="94">
        <v>2</v>
      </c>
      <c r="E6" s="91"/>
      <c r="F6" s="100" t="s">
        <v>1</v>
      </c>
      <c r="G6" s="194" t="s">
        <v>265</v>
      </c>
      <c r="H6" s="209"/>
    </row>
    <row r="7" spans="2:8" ht="12" customHeight="1" x14ac:dyDescent="0.2">
      <c r="B7" s="90"/>
      <c r="C7" s="91"/>
      <c r="D7" s="94">
        <v>3</v>
      </c>
      <c r="E7" s="91"/>
      <c r="F7" s="100" t="s">
        <v>2</v>
      </c>
      <c r="G7" s="95" t="s">
        <v>246</v>
      </c>
      <c r="H7" s="209"/>
    </row>
    <row r="8" spans="2:8" ht="12" customHeight="1" x14ac:dyDescent="0.2">
      <c r="B8" s="90"/>
      <c r="C8" s="91"/>
      <c r="D8" s="94">
        <v>4</v>
      </c>
      <c r="E8" s="91"/>
      <c r="F8" s="100" t="s">
        <v>3</v>
      </c>
      <c r="G8" s="95" t="s">
        <v>120</v>
      </c>
      <c r="H8" s="209"/>
    </row>
    <row r="9" spans="2:8" ht="12" customHeight="1" x14ac:dyDescent="0.2">
      <c r="B9" s="90"/>
      <c r="C9" s="91"/>
      <c r="D9" s="94">
        <v>5</v>
      </c>
      <c r="E9" s="91"/>
      <c r="F9" s="100" t="s">
        <v>4</v>
      </c>
      <c r="G9" s="95" t="s">
        <v>79</v>
      </c>
      <c r="H9" s="209"/>
    </row>
    <row r="10" spans="2:8" ht="12" customHeight="1" x14ac:dyDescent="0.2">
      <c r="B10" s="90"/>
      <c r="C10" s="91"/>
      <c r="D10" s="94">
        <v>7</v>
      </c>
      <c r="E10" s="91"/>
      <c r="F10" s="80" t="s">
        <v>247</v>
      </c>
      <c r="G10" s="95" t="s">
        <v>204</v>
      </c>
      <c r="H10" s="209"/>
    </row>
    <row r="11" spans="2:8" ht="12" customHeight="1" x14ac:dyDescent="0.2">
      <c r="B11" s="90"/>
      <c r="C11" s="91"/>
      <c r="D11" s="94">
        <v>11</v>
      </c>
      <c r="E11" s="91"/>
      <c r="F11" s="100" t="s">
        <v>78</v>
      </c>
      <c r="G11" s="95" t="s">
        <v>205</v>
      </c>
      <c r="H11" s="209"/>
    </row>
    <row r="12" spans="2:8" ht="12" customHeight="1" x14ac:dyDescent="0.2">
      <c r="B12" s="90"/>
      <c r="C12" s="91"/>
      <c r="D12" s="112">
        <v>13</v>
      </c>
      <c r="E12" s="100"/>
      <c r="F12" s="100" t="s">
        <v>140</v>
      </c>
      <c r="G12" s="95" t="s">
        <v>176</v>
      </c>
      <c r="H12" s="209"/>
    </row>
    <row r="13" spans="2:8" ht="12" customHeight="1" x14ac:dyDescent="0.2">
      <c r="B13" s="90"/>
      <c r="C13" s="91"/>
      <c r="D13" s="112">
        <v>14</v>
      </c>
      <c r="E13" s="100"/>
      <c r="F13" s="100" t="s">
        <v>173</v>
      </c>
      <c r="G13" s="194" t="s">
        <v>240</v>
      </c>
      <c r="H13" s="209"/>
    </row>
    <row r="14" spans="2:8" ht="12" customHeight="1" x14ac:dyDescent="0.2">
      <c r="B14" s="90"/>
      <c r="C14" s="91"/>
      <c r="D14" s="94">
        <v>15</v>
      </c>
      <c r="E14" s="91"/>
      <c r="F14" s="80" t="s">
        <v>29</v>
      </c>
      <c r="G14" s="95" t="s">
        <v>242</v>
      </c>
      <c r="H14" s="209"/>
    </row>
    <row r="15" spans="2:8" ht="12" customHeight="1" x14ac:dyDescent="0.2">
      <c r="B15" s="90"/>
      <c r="C15" s="91"/>
      <c r="D15" s="94">
        <v>26</v>
      </c>
      <c r="E15" s="91"/>
      <c r="F15" s="80" t="s">
        <v>206</v>
      </c>
      <c r="G15" s="194" t="s">
        <v>238</v>
      </c>
      <c r="H15" s="209"/>
    </row>
    <row r="16" spans="2:8" ht="12" customHeight="1" x14ac:dyDescent="0.2">
      <c r="B16" s="90"/>
      <c r="C16" s="91"/>
      <c r="D16" s="98">
        <v>36</v>
      </c>
      <c r="E16" s="99"/>
      <c r="F16" s="81" t="s">
        <v>248</v>
      </c>
      <c r="G16" s="194" t="s">
        <v>239</v>
      </c>
      <c r="H16" s="209"/>
    </row>
    <row r="17" spans="2:8" ht="12" customHeight="1" x14ac:dyDescent="0.2">
      <c r="B17" s="90"/>
      <c r="C17" s="91"/>
      <c r="D17" s="84"/>
      <c r="E17" s="84"/>
      <c r="F17" s="84"/>
      <c r="G17" s="194" t="s">
        <v>241</v>
      </c>
      <c r="H17" s="209"/>
    </row>
    <row r="18" spans="2:8" ht="12" customHeight="1" x14ac:dyDescent="0.2">
      <c r="B18" s="90"/>
      <c r="C18" s="91"/>
      <c r="D18" s="97"/>
      <c r="E18" s="91"/>
      <c r="F18" s="100"/>
      <c r="G18" s="197" t="s">
        <v>237</v>
      </c>
      <c r="H18" s="209"/>
    </row>
    <row r="19" spans="2:8" ht="12" customHeight="1" x14ac:dyDescent="0.2">
      <c r="B19" s="90"/>
      <c r="C19" s="91"/>
      <c r="D19" s="97"/>
      <c r="E19" s="91"/>
      <c r="F19" s="101" t="s">
        <v>30</v>
      </c>
      <c r="G19" s="97"/>
      <c r="H19" s="209"/>
    </row>
    <row r="20" spans="2:8" ht="12" customHeight="1" x14ac:dyDescent="0.2">
      <c r="B20" s="102" t="s">
        <v>32</v>
      </c>
      <c r="C20" s="91"/>
      <c r="D20" s="109">
        <v>23</v>
      </c>
      <c r="E20" s="237"/>
      <c r="F20" s="104" t="s">
        <v>306</v>
      </c>
      <c r="G20" s="97"/>
      <c r="H20" s="209"/>
    </row>
    <row r="21" spans="2:8" ht="24" customHeight="1" x14ac:dyDescent="0.2">
      <c r="B21" s="105"/>
      <c r="C21" s="91"/>
      <c r="D21" s="239" t="s">
        <v>305</v>
      </c>
      <c r="E21" s="152"/>
      <c r="F21" s="238" t="s">
        <v>304</v>
      </c>
      <c r="G21" s="96"/>
      <c r="H21" s="209"/>
    </row>
    <row r="22" spans="2:8" ht="12" customHeight="1" x14ac:dyDescent="0.2">
      <c r="B22" s="105"/>
      <c r="C22" s="91"/>
      <c r="D22" s="97"/>
      <c r="E22" s="91"/>
      <c r="F22" s="100"/>
      <c r="G22" s="97"/>
      <c r="H22" s="209"/>
    </row>
    <row r="23" spans="2:8" ht="12.75" customHeight="1" x14ac:dyDescent="0.2">
      <c r="B23" s="102" t="s">
        <v>172</v>
      </c>
      <c r="C23" s="108"/>
      <c r="D23" s="109">
        <v>32</v>
      </c>
      <c r="E23" s="110"/>
      <c r="F23" s="104" t="s">
        <v>215</v>
      </c>
      <c r="G23" s="111"/>
      <c r="H23" s="209"/>
    </row>
    <row r="24" spans="2:8" ht="12" customHeight="1" x14ac:dyDescent="0.2">
      <c r="B24" s="135" t="s">
        <v>174</v>
      </c>
      <c r="C24" s="100"/>
      <c r="D24" s="112">
        <v>33</v>
      </c>
      <c r="E24" s="100"/>
      <c r="F24" s="80" t="s">
        <v>39</v>
      </c>
      <c r="G24" s="111"/>
      <c r="H24" s="209"/>
    </row>
    <row r="25" spans="2:8" ht="12" customHeight="1" x14ac:dyDescent="0.2">
      <c r="B25" s="102"/>
      <c r="C25" s="100"/>
      <c r="D25" s="112">
        <v>34</v>
      </c>
      <c r="E25" s="100"/>
      <c r="F25" s="80" t="s">
        <v>139</v>
      </c>
      <c r="G25" s="111"/>
      <c r="H25" s="209"/>
    </row>
    <row r="26" spans="2:8" ht="12" customHeight="1" x14ac:dyDescent="0.2">
      <c r="B26" s="135"/>
      <c r="C26" s="91"/>
      <c r="D26" s="106">
        <v>36</v>
      </c>
      <c r="E26" s="113"/>
      <c r="F26" s="81" t="s">
        <v>137</v>
      </c>
      <c r="G26" s="111"/>
      <c r="H26" s="209"/>
    </row>
    <row r="27" spans="2:8" ht="12" customHeight="1" x14ac:dyDescent="0.2">
      <c r="B27" s="114"/>
      <c r="C27" s="100"/>
      <c r="D27" s="111"/>
      <c r="E27" s="100"/>
      <c r="F27" s="100"/>
      <c r="G27" s="111"/>
      <c r="H27" s="209"/>
    </row>
    <row r="28" spans="2:8" ht="12" customHeight="1" x14ac:dyDescent="0.2">
      <c r="B28" s="102" t="s">
        <v>10</v>
      </c>
      <c r="C28" s="100"/>
      <c r="D28" s="109">
        <v>6</v>
      </c>
      <c r="E28" s="115"/>
      <c r="F28" s="104" t="s">
        <v>5</v>
      </c>
      <c r="G28" s="111"/>
      <c r="H28" s="209"/>
    </row>
    <row r="29" spans="2:8" ht="12" customHeight="1" x14ac:dyDescent="0.2">
      <c r="B29" s="114"/>
      <c r="C29" s="100"/>
      <c r="D29" s="112">
        <v>8</v>
      </c>
      <c r="E29" s="100"/>
      <c r="F29" s="80" t="s">
        <v>6</v>
      </c>
      <c r="G29" s="111"/>
      <c r="H29" s="209"/>
    </row>
    <row r="30" spans="2:8" ht="12" customHeight="1" x14ac:dyDescent="0.2">
      <c r="B30" s="114"/>
      <c r="C30" s="100"/>
      <c r="D30" s="112">
        <v>9</v>
      </c>
      <c r="E30" s="100"/>
      <c r="F30" s="80" t="s">
        <v>263</v>
      </c>
      <c r="G30" s="111"/>
      <c r="H30" s="209"/>
    </row>
    <row r="31" spans="2:8" ht="12" customHeight="1" x14ac:dyDescent="0.2">
      <c r="B31" s="114"/>
      <c r="C31" s="100"/>
      <c r="D31" s="112">
        <v>10</v>
      </c>
      <c r="E31" s="100"/>
      <c r="F31" s="80" t="s">
        <v>275</v>
      </c>
      <c r="G31" s="111"/>
      <c r="H31" s="209"/>
    </row>
    <row r="32" spans="2:8" ht="12" customHeight="1" x14ac:dyDescent="0.2">
      <c r="B32" s="90"/>
      <c r="C32" s="100"/>
      <c r="D32" s="112">
        <v>29</v>
      </c>
      <c r="E32" s="100"/>
      <c r="F32" s="80" t="s">
        <v>214</v>
      </c>
      <c r="G32" s="111"/>
      <c r="H32" s="209"/>
    </row>
    <row r="33" spans="1:8" ht="12" customHeight="1" x14ac:dyDescent="0.2">
      <c r="B33" s="105"/>
      <c r="C33" s="100"/>
      <c r="D33" s="112">
        <v>33</v>
      </c>
      <c r="E33" s="100"/>
      <c r="F33" s="80" t="s">
        <v>39</v>
      </c>
      <c r="G33" s="111"/>
      <c r="H33" s="209"/>
    </row>
    <row r="34" spans="1:8" x14ac:dyDescent="0.2">
      <c r="A34" s="3"/>
      <c r="B34" s="105"/>
      <c r="C34" s="100"/>
      <c r="D34" s="112">
        <v>41</v>
      </c>
      <c r="E34" s="100"/>
      <c r="F34" s="80" t="s">
        <v>285</v>
      </c>
      <c r="G34" s="111"/>
      <c r="H34" s="209"/>
    </row>
    <row r="35" spans="1:8" ht="12" customHeight="1" x14ac:dyDescent="0.2">
      <c r="B35" s="105"/>
      <c r="C35" s="100"/>
      <c r="D35" s="106">
        <v>34</v>
      </c>
      <c r="E35" s="113"/>
      <c r="F35" s="81" t="s">
        <v>139</v>
      </c>
      <c r="G35" s="111"/>
      <c r="H35" s="209"/>
    </row>
    <row r="36" spans="1:8" ht="7.5" customHeight="1" x14ac:dyDescent="0.2">
      <c r="B36" s="114"/>
      <c r="C36" s="100"/>
      <c r="D36" s="111"/>
      <c r="E36" s="100"/>
      <c r="F36" s="100"/>
      <c r="G36" s="111"/>
      <c r="H36" s="209"/>
    </row>
    <row r="37" spans="1:8" ht="12" customHeight="1" x14ac:dyDescent="0.2">
      <c r="B37" s="102" t="s">
        <v>11</v>
      </c>
      <c r="C37" s="100"/>
      <c r="D37" s="116">
        <v>22</v>
      </c>
      <c r="E37" s="117"/>
      <c r="F37" s="118" t="s">
        <v>24</v>
      </c>
      <c r="G37" s="111"/>
      <c r="H37" s="209"/>
    </row>
    <row r="38" spans="1:8" ht="12" customHeight="1" x14ac:dyDescent="0.2">
      <c r="B38" s="114"/>
      <c r="C38" s="100"/>
      <c r="D38" s="111"/>
      <c r="E38" s="100"/>
      <c r="F38" s="100"/>
      <c r="G38" s="111"/>
      <c r="H38" s="209"/>
    </row>
    <row r="39" spans="1:8" ht="12" customHeight="1" x14ac:dyDescent="0.2">
      <c r="B39" s="102" t="s">
        <v>21</v>
      </c>
      <c r="C39" s="100"/>
      <c r="D39" s="116">
        <v>24</v>
      </c>
      <c r="E39" s="117"/>
      <c r="F39" s="118" t="s">
        <v>223</v>
      </c>
      <c r="G39" s="111"/>
      <c r="H39" s="209"/>
    </row>
    <row r="40" spans="1:8" ht="12" customHeight="1" x14ac:dyDescent="0.2">
      <c r="B40" s="105"/>
      <c r="C40" s="100"/>
      <c r="D40" s="111"/>
      <c r="E40" s="100"/>
      <c r="F40" s="100"/>
      <c r="G40" s="111"/>
      <c r="H40" s="209"/>
    </row>
    <row r="41" spans="1:8" ht="12" customHeight="1" x14ac:dyDescent="0.2">
      <c r="B41" s="102" t="s">
        <v>12</v>
      </c>
      <c r="C41" s="100"/>
      <c r="D41" s="116">
        <v>22</v>
      </c>
      <c r="E41" s="117"/>
      <c r="F41" s="118" t="s">
        <v>24</v>
      </c>
      <c r="G41" s="111"/>
      <c r="H41" s="209"/>
    </row>
    <row r="42" spans="1:8" ht="12" customHeight="1" x14ac:dyDescent="0.2">
      <c r="B42" s="114"/>
      <c r="C42" s="100"/>
      <c r="D42" s="111"/>
      <c r="E42" s="100"/>
      <c r="F42" s="100"/>
      <c r="G42" s="111"/>
      <c r="H42" s="209"/>
    </row>
    <row r="43" spans="1:8" ht="12" customHeight="1" x14ac:dyDescent="0.2">
      <c r="B43" s="102" t="s">
        <v>15</v>
      </c>
      <c r="C43" s="100"/>
      <c r="D43" s="109">
        <v>30</v>
      </c>
      <c r="E43" s="115"/>
      <c r="F43" s="104" t="s">
        <v>208</v>
      </c>
      <c r="G43" s="97"/>
      <c r="H43" s="209"/>
    </row>
    <row r="44" spans="1:8" ht="12" customHeight="1" x14ac:dyDescent="0.2">
      <c r="B44" s="114"/>
      <c r="C44" s="100"/>
      <c r="D44" s="112">
        <v>33</v>
      </c>
      <c r="E44" s="100"/>
      <c r="F44" s="80" t="s">
        <v>39</v>
      </c>
      <c r="G44" s="96"/>
      <c r="H44" s="209"/>
    </row>
    <row r="45" spans="1:8" ht="12" customHeight="1" x14ac:dyDescent="0.2">
      <c r="B45" s="114"/>
      <c r="C45" s="100"/>
      <c r="D45" s="112">
        <v>34</v>
      </c>
      <c r="E45" s="100"/>
      <c r="F45" s="80" t="s">
        <v>139</v>
      </c>
      <c r="G45" s="96"/>
      <c r="H45" s="209"/>
    </row>
    <row r="46" spans="1:8" ht="12" customHeight="1" x14ac:dyDescent="0.2">
      <c r="B46" s="105"/>
      <c r="C46" s="100"/>
      <c r="D46" s="106">
        <v>36</v>
      </c>
      <c r="E46" s="113"/>
      <c r="F46" s="81" t="s">
        <v>137</v>
      </c>
      <c r="G46" s="96"/>
      <c r="H46" s="209"/>
    </row>
    <row r="47" spans="1:8" ht="12" customHeight="1" x14ac:dyDescent="0.2">
      <c r="B47" s="114"/>
      <c r="C47" s="100"/>
      <c r="D47" s="100"/>
      <c r="E47" s="100"/>
      <c r="F47" s="100"/>
      <c r="G47" s="96"/>
      <c r="H47" s="209"/>
    </row>
    <row r="48" spans="1:8" ht="18.75" customHeight="1" x14ac:dyDescent="0.2">
      <c r="B48" s="102" t="s">
        <v>22</v>
      </c>
      <c r="C48" s="100"/>
      <c r="D48" s="119" t="s">
        <v>89</v>
      </c>
      <c r="E48" s="115"/>
      <c r="F48" s="104" t="s">
        <v>16</v>
      </c>
      <c r="G48" s="96"/>
      <c r="H48" s="209"/>
    </row>
    <row r="49" spans="2:8" ht="12" customHeight="1" x14ac:dyDescent="0.2">
      <c r="B49" s="105"/>
      <c r="C49" s="100"/>
      <c r="D49" s="120" t="s">
        <v>90</v>
      </c>
      <c r="E49" s="100"/>
      <c r="F49" s="80" t="s">
        <v>17</v>
      </c>
      <c r="G49" s="96"/>
      <c r="H49" s="209"/>
    </row>
    <row r="50" spans="2:8" ht="12" customHeight="1" x14ac:dyDescent="0.2">
      <c r="B50" s="114"/>
      <c r="C50" s="100"/>
      <c r="D50" s="120" t="s">
        <v>91</v>
      </c>
      <c r="E50" s="100"/>
      <c r="F50" s="80" t="s">
        <v>18</v>
      </c>
      <c r="G50" s="96"/>
      <c r="H50" s="209"/>
    </row>
    <row r="51" spans="2:8" ht="12" customHeight="1" x14ac:dyDescent="0.2">
      <c r="B51" s="114"/>
      <c r="C51" s="100"/>
      <c r="D51" s="120" t="s">
        <v>92</v>
      </c>
      <c r="E51" s="100"/>
      <c r="F51" s="80" t="s">
        <v>19</v>
      </c>
      <c r="G51" s="96"/>
      <c r="H51" s="209"/>
    </row>
    <row r="52" spans="2:8" ht="12" customHeight="1" x14ac:dyDescent="0.2">
      <c r="B52" s="114"/>
      <c r="C52" s="100"/>
      <c r="D52" s="120" t="s">
        <v>93</v>
      </c>
      <c r="E52" s="100"/>
      <c r="F52" s="80" t="s">
        <v>20</v>
      </c>
      <c r="G52" s="96"/>
      <c r="H52" s="209"/>
    </row>
    <row r="53" spans="2:8" ht="12" customHeight="1" x14ac:dyDescent="0.2">
      <c r="B53" s="122"/>
      <c r="C53" s="99"/>
      <c r="D53" s="123"/>
      <c r="E53" s="99"/>
      <c r="F53" s="81" t="s">
        <v>277</v>
      </c>
      <c r="G53" s="125"/>
      <c r="H53" s="220"/>
    </row>
    <row r="54" spans="2:8" ht="17.25" customHeight="1" x14ac:dyDescent="0.2">
      <c r="B54" s="84"/>
      <c r="C54" s="84"/>
      <c r="D54" s="84"/>
      <c r="E54" s="84"/>
      <c r="F54" s="126"/>
      <c r="G54" s="126"/>
    </row>
    <row r="55" spans="2:8" ht="19.5" customHeight="1" x14ac:dyDescent="0.2">
      <c r="B55" s="84"/>
      <c r="C55" s="84"/>
      <c r="D55" s="84"/>
      <c r="E55" s="84"/>
      <c r="F55" s="84"/>
      <c r="G55" s="84"/>
      <c r="H55"/>
    </row>
    <row r="56" spans="2:8" ht="11.25" customHeight="1" x14ac:dyDescent="0.2">
      <c r="B56" s="84"/>
      <c r="C56" s="84"/>
      <c r="D56" s="84"/>
      <c r="E56" s="84"/>
      <c r="F56" s="84"/>
      <c r="G56" s="84"/>
      <c r="H56"/>
    </row>
    <row r="57" spans="2:8" x14ac:dyDescent="0.2">
      <c r="B57" s="84"/>
      <c r="C57" s="84"/>
      <c r="D57" s="84"/>
      <c r="E57" s="84"/>
      <c r="F57" s="84"/>
      <c r="G57" s="84"/>
      <c r="H57"/>
    </row>
    <row r="58" spans="2:8" x14ac:dyDescent="0.2">
      <c r="B58" s="84"/>
      <c r="C58" s="84"/>
      <c r="D58" s="84"/>
      <c r="E58" s="84"/>
      <c r="F58" s="84"/>
      <c r="G58" s="84"/>
      <c r="H58"/>
    </row>
    <row r="59" spans="2:8" ht="10.5" customHeight="1" x14ac:dyDescent="0.2">
      <c r="B59" s="84"/>
      <c r="C59" s="84"/>
      <c r="D59" s="84"/>
      <c r="E59" s="84"/>
      <c r="F59" s="84"/>
      <c r="G59" s="84"/>
      <c r="H59"/>
    </row>
    <row r="60" spans="2:8" ht="10.5" customHeight="1" x14ac:dyDescent="0.2">
      <c r="B60" s="84"/>
      <c r="C60" s="84"/>
      <c r="D60" s="84"/>
      <c r="E60" s="84"/>
      <c r="F60" s="84"/>
      <c r="G60" s="84"/>
      <c r="H60"/>
    </row>
    <row r="61" spans="2:8" ht="22.5" customHeight="1" x14ac:dyDescent="0.2">
      <c r="G61"/>
      <c r="H61"/>
    </row>
    <row r="62" spans="2:8" ht="18" customHeight="1" x14ac:dyDescent="0.2">
      <c r="G62"/>
      <c r="H62"/>
    </row>
    <row r="63" spans="2:8" ht="18" customHeight="1" x14ac:dyDescent="0.2">
      <c r="G63"/>
      <c r="H63"/>
    </row>
    <row r="64" spans="2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18" customHeight="1" x14ac:dyDescent="0.2">
      <c r="G76"/>
      <c r="H76"/>
    </row>
    <row r="77" spans="7:8" ht="18" customHeight="1" x14ac:dyDescent="0.2">
      <c r="G77"/>
      <c r="H77"/>
    </row>
    <row r="78" spans="7:8" ht="18" customHeight="1" x14ac:dyDescent="0.2">
      <c r="G78"/>
      <c r="H78"/>
    </row>
    <row r="79" spans="7:8" ht="18" customHeight="1" x14ac:dyDescent="0.2">
      <c r="G79"/>
      <c r="H79"/>
    </row>
    <row r="80" spans="7:8" ht="18" customHeight="1" x14ac:dyDescent="0.2">
      <c r="G80"/>
      <c r="H80"/>
    </row>
    <row r="81" spans="7:8" ht="18" customHeight="1" x14ac:dyDescent="0.2">
      <c r="G81"/>
      <c r="H81"/>
    </row>
    <row r="82" spans="7:8" ht="18" customHeight="1" x14ac:dyDescent="0.2">
      <c r="G82"/>
      <c r="H82"/>
    </row>
    <row r="83" spans="7:8" ht="18" customHeight="1" x14ac:dyDescent="0.2">
      <c r="G83"/>
      <c r="H83"/>
    </row>
    <row r="84" spans="7:8" ht="18" customHeight="1" x14ac:dyDescent="0.2">
      <c r="G84"/>
      <c r="H84"/>
    </row>
    <row r="85" spans="7:8" ht="26.25" customHeight="1" x14ac:dyDescent="0.2">
      <c r="G85"/>
      <c r="H85"/>
    </row>
    <row r="86" spans="7:8" ht="23.25" customHeight="1" x14ac:dyDescent="0.2">
      <c r="G86"/>
      <c r="H86"/>
    </row>
    <row r="87" spans="7:8" ht="13.5" customHeight="1" x14ac:dyDescent="0.2">
      <c r="G87"/>
      <c r="H87"/>
    </row>
    <row r="88" spans="7:8" ht="13.5" customHeight="1" x14ac:dyDescent="0.2">
      <c r="G88"/>
      <c r="H88"/>
    </row>
    <row r="89" spans="7:8" ht="13.5" customHeight="1" x14ac:dyDescent="0.2">
      <c r="G89"/>
      <c r="H89"/>
    </row>
    <row r="90" spans="7:8" x14ac:dyDescent="0.2">
      <c r="G90"/>
      <c r="H90"/>
    </row>
    <row r="91" spans="7:8" x14ac:dyDescent="0.2">
      <c r="G91"/>
      <c r="H91"/>
    </row>
    <row r="92" spans="7:8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15" customHeight="1" x14ac:dyDescent="0.2">
      <c r="G101"/>
      <c r="H101"/>
    </row>
    <row r="102" spans="7:8" ht="15" customHeight="1" x14ac:dyDescent="0.2">
      <c r="G102"/>
      <c r="H102"/>
    </row>
    <row r="103" spans="7:8" ht="15" customHeight="1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ht="9.9499999999999993" customHeight="1" x14ac:dyDescent="0.2">
      <c r="G113"/>
      <c r="H113"/>
    </row>
    <row r="114" spans="7:8" ht="9.9499999999999993" customHeight="1" x14ac:dyDescent="0.2">
      <c r="G114"/>
      <c r="H114"/>
    </row>
    <row r="115" spans="7:8" ht="9.9499999999999993" customHeight="1" x14ac:dyDescent="0.2">
      <c r="G115"/>
      <c r="H115"/>
    </row>
    <row r="116" spans="7:8" ht="9.9499999999999993" customHeight="1" x14ac:dyDescent="0.2">
      <c r="G116"/>
      <c r="H116"/>
    </row>
    <row r="117" spans="7:8" ht="9.9499999999999993" customHeight="1" x14ac:dyDescent="0.2">
      <c r="G117"/>
      <c r="H117"/>
    </row>
    <row r="118" spans="7:8" ht="9.9499999999999993" customHeight="1" x14ac:dyDescent="0.2">
      <c r="G118"/>
      <c r="H118"/>
    </row>
    <row r="119" spans="7:8" ht="9.9499999999999993" customHeight="1" x14ac:dyDescent="0.2">
      <c r="G119"/>
      <c r="H119"/>
    </row>
    <row r="120" spans="7:8" ht="9.9499999999999993" customHeight="1" x14ac:dyDescent="0.2">
      <c r="G120"/>
      <c r="H120"/>
    </row>
    <row r="121" spans="7:8" ht="9.9499999999999993" customHeight="1" x14ac:dyDescent="0.2">
      <c r="G121"/>
      <c r="H121"/>
    </row>
    <row r="122" spans="7:8" x14ac:dyDescent="0.2">
      <c r="G122"/>
      <c r="H122"/>
    </row>
    <row r="123" spans="7:8" x14ac:dyDescent="0.2">
      <c r="G123"/>
      <c r="H123"/>
    </row>
    <row r="124" spans="7:8" x14ac:dyDescent="0.2">
      <c r="G124"/>
      <c r="H124"/>
    </row>
    <row r="125" spans="7:8" ht="39.75" customHeight="1" x14ac:dyDescent="0.2">
      <c r="G125"/>
      <c r="H125"/>
    </row>
    <row r="126" spans="7:8" ht="12.75" customHeight="1" x14ac:dyDescent="0.2">
      <c r="G126"/>
      <c r="H126"/>
    </row>
    <row r="127" spans="7:8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18" customHeight="1" x14ac:dyDescent="0.2">
      <c r="G136"/>
      <c r="H136"/>
    </row>
    <row r="137" spans="7:8" ht="18" customHeight="1" x14ac:dyDescent="0.2">
      <c r="G137"/>
      <c r="H137"/>
    </row>
    <row r="138" spans="7:8" ht="18" customHeight="1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26.25" customHeight="1" x14ac:dyDescent="0.2">
      <c r="G145"/>
      <c r="H145"/>
    </row>
    <row r="146" spans="7:8" ht="21.75" customHeight="1" x14ac:dyDescent="0.2">
      <c r="G146"/>
      <c r="H146"/>
    </row>
    <row r="147" spans="7:8" ht="33" customHeight="1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s="6" customFormat="1" ht="12" customHeight="1" x14ac:dyDescent="0.2"/>
    <row r="174" spans="7:8" s="6" customFormat="1" ht="12" customHeight="1" x14ac:dyDescent="0.2"/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ht="12.75" customHeight="1" x14ac:dyDescent="0.2">
      <c r="G181"/>
      <c r="H181"/>
    </row>
    <row r="182" spans="7:8" ht="12.75" customHeight="1" x14ac:dyDescent="0.2">
      <c r="G182"/>
      <c r="H182"/>
    </row>
    <row r="183" spans="7:8" s="2" customFormat="1" ht="12.75" customHeight="1" x14ac:dyDescent="0.2"/>
    <row r="184" spans="7:8" s="2" customFormat="1" ht="12.75" customHeight="1" x14ac:dyDescent="0.2"/>
    <row r="185" spans="7:8" s="2" customFormat="1" ht="21.95" customHeight="1" x14ac:dyDescent="0.2"/>
    <row r="186" spans="7:8" s="2" customFormat="1" ht="12.75" customHeight="1" x14ac:dyDescent="0.2"/>
    <row r="187" spans="7:8" s="2" customFormat="1" ht="12.75" customHeight="1" x14ac:dyDescent="0.2"/>
    <row r="188" spans="7:8" s="2" customFormat="1" ht="12.75" customHeight="1" x14ac:dyDescent="0.2"/>
    <row r="189" spans="7:8" s="2" customFormat="1" ht="12.75" customHeight="1" x14ac:dyDescent="0.2"/>
    <row r="190" spans="7:8" s="2" customFormat="1" ht="12.75" customHeight="1" x14ac:dyDescent="0.2"/>
    <row r="191" spans="7:8" s="2" customFormat="1" ht="12.75" customHeight="1" x14ac:dyDescent="0.2"/>
    <row r="192" spans="7:8" s="2" customFormat="1" ht="12.75" customHeight="1" x14ac:dyDescent="0.2"/>
    <row r="193" spans="7:8" s="2" customFormat="1" ht="12.75" customHeight="1" x14ac:dyDescent="0.2"/>
    <row r="194" spans="7:8" s="2" customFormat="1" ht="12.75" customHeight="1" x14ac:dyDescent="0.2"/>
    <row r="195" spans="7:8" s="2" customFormat="1" ht="12.75" customHeight="1" x14ac:dyDescent="0.2"/>
    <row r="196" spans="7:8" ht="12.75" customHeight="1" x14ac:dyDescent="0.2">
      <c r="G196"/>
      <c r="H196"/>
    </row>
    <row r="197" spans="7:8" ht="12.75" customHeight="1" x14ac:dyDescent="0.2">
      <c r="G197"/>
      <c r="H197"/>
    </row>
    <row r="198" spans="7:8" ht="12.75" customHeight="1" x14ac:dyDescent="0.2">
      <c r="G198"/>
      <c r="H198"/>
    </row>
    <row r="199" spans="7:8" ht="12.75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>
      <c r="G201"/>
      <c r="H201"/>
    </row>
    <row r="202" spans="7:8" ht="11.1" customHeight="1" x14ac:dyDescent="0.2">
      <c r="G202"/>
      <c r="H202"/>
    </row>
    <row r="203" spans="7:8" ht="11.1" customHeight="1" x14ac:dyDescent="0.2">
      <c r="G203"/>
      <c r="H203"/>
    </row>
    <row r="204" spans="7:8" ht="11.1" customHeight="1" x14ac:dyDescent="0.2">
      <c r="G204"/>
      <c r="H204"/>
    </row>
    <row r="205" spans="7:8" ht="11.1" customHeight="1" x14ac:dyDescent="0.2">
      <c r="G205"/>
      <c r="H205"/>
    </row>
    <row r="206" spans="7:8" ht="11.1" customHeight="1" x14ac:dyDescent="0.2">
      <c r="G206"/>
      <c r="H206"/>
    </row>
    <row r="207" spans="7:8" ht="11.1" customHeight="1" x14ac:dyDescent="0.2">
      <c r="G207"/>
      <c r="H207"/>
    </row>
    <row r="208" spans="7:8" ht="11.1" customHeight="1" x14ac:dyDescent="0.2">
      <c r="G208"/>
      <c r="H208"/>
    </row>
    <row r="209" spans="7:8" ht="11.1" customHeight="1" x14ac:dyDescent="0.2">
      <c r="G209"/>
      <c r="H209"/>
    </row>
    <row r="210" spans="7:8" ht="11.1" customHeight="1" x14ac:dyDescent="0.2"/>
    <row r="211" spans="7:8" ht="11.1" customHeight="1" x14ac:dyDescent="0.2"/>
    <row r="212" spans="7:8" ht="11.1" customHeight="1" x14ac:dyDescent="0.2"/>
    <row r="213" spans="7:8" ht="11.1" customHeight="1" x14ac:dyDescent="0.2"/>
    <row r="214" spans="7:8" ht="11.1" customHeight="1" x14ac:dyDescent="0.2"/>
    <row r="215" spans="7:8" ht="11.1" customHeight="1" x14ac:dyDescent="0.2"/>
    <row r="216" spans="7:8" ht="11.1" customHeight="1" x14ac:dyDescent="0.2"/>
    <row r="217" spans="7:8" ht="11.1" customHeight="1" x14ac:dyDescent="0.2"/>
    <row r="218" spans="7:8" ht="11.1" customHeight="1" x14ac:dyDescent="0.2"/>
    <row r="219" spans="7:8" ht="11.1" customHeight="1" x14ac:dyDescent="0.2"/>
    <row r="220" spans="7:8" ht="11.1" customHeight="1" x14ac:dyDescent="0.2"/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8.1" customHeight="1" x14ac:dyDescent="0.2"/>
    <row r="241" ht="8.1" customHeight="1" x14ac:dyDescent="0.2"/>
    <row r="242" ht="8.1" customHeight="1" x14ac:dyDescent="0.2"/>
    <row r="243" ht="8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</sheetData>
  <mergeCells count="1">
    <mergeCell ref="B2:G2"/>
  </mergeCells>
  <phoneticPr fontId="0" type="noConversion"/>
  <pageMargins left="0.23622047244094491" right="0.23622047244094491" top="0.51181102362204722" bottom="0.62992125984251968" header="0.27559055118110237" footer="0.27559055118110237"/>
  <pageSetup paperSize="9" scale="75" orientation="portrait" horizontalDpi="300" verticalDpi="300" r:id="rId1"/>
  <headerFooter alignWithMargins="0">
    <oddFooter>&amp;RDate : &amp;D</oddFooter>
  </headerFooter>
  <rowBreaks count="1" manualBreakCount="1">
    <brk id="5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3"/>
  <sheetViews>
    <sheetView topLeftCell="A4" zoomScaleNormal="100" workbookViewId="0">
      <selection activeCell="E22" sqref="E22"/>
    </sheetView>
  </sheetViews>
  <sheetFormatPr baseColWidth="10" defaultRowHeight="12.75" x14ac:dyDescent="0.2"/>
  <cols>
    <col min="1" max="1" width="6.28515625" customWidth="1"/>
    <col min="2" max="2" width="52.8554687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1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31" ht="63.75" x14ac:dyDescent="0.2">
      <c r="A2" s="14" t="s">
        <v>57</v>
      </c>
      <c r="B2" s="14" t="s">
        <v>47</v>
      </c>
      <c r="C2" s="14" t="s">
        <v>64</v>
      </c>
      <c r="D2" s="14" t="s">
        <v>48</v>
      </c>
      <c r="E2" s="14" t="s">
        <v>49</v>
      </c>
      <c r="F2" s="14" t="s">
        <v>50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55</v>
      </c>
      <c r="L2" s="14" t="s">
        <v>63</v>
      </c>
      <c r="M2" s="14" t="s">
        <v>56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38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98">
        <f t="shared" si="0"/>
        <v>1</v>
      </c>
      <c r="D9" s="127">
        <v>1</v>
      </c>
      <c r="E9" s="127"/>
      <c r="F9" s="127"/>
      <c r="G9" s="127"/>
      <c r="H9" s="127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98">
        <f t="shared" si="0"/>
        <v>1</v>
      </c>
      <c r="D10" s="127"/>
      <c r="E10" s="127"/>
      <c r="F10" s="127"/>
      <c r="G10" s="127">
        <v>1</v>
      </c>
      <c r="H10" s="127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98">
        <f t="shared" si="0"/>
        <v>1</v>
      </c>
      <c r="D11" s="127"/>
      <c r="E11" s="127"/>
      <c r="F11" s="127"/>
      <c r="G11" s="127">
        <v>1</v>
      </c>
      <c r="H11" s="127"/>
      <c r="I11" s="15"/>
      <c r="J11" s="15"/>
      <c r="K11" s="15"/>
      <c r="L11" s="15"/>
      <c r="M11" s="128"/>
      <c r="N11" s="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98">
        <f t="shared" si="0"/>
        <v>1</v>
      </c>
      <c r="D12" s="127"/>
      <c r="E12" s="127"/>
      <c r="F12" s="127"/>
      <c r="G12" s="127">
        <v>1</v>
      </c>
      <c r="H12" s="127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98">
        <f t="shared" si="0"/>
        <v>1</v>
      </c>
      <c r="D13" s="127">
        <v>1</v>
      </c>
      <c r="E13" s="127"/>
      <c r="F13" s="127"/>
      <c r="G13" s="127"/>
      <c r="H13" s="127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20</v>
      </c>
      <c r="B18" s="12" t="str">
        <f>'Ref &amp; tarifs V'!B16</f>
        <v>Cahier travaux pratiques gd format 24 x 32-48 pages (a garder de la 6eme a la 3eme)</v>
      </c>
      <c r="C18" s="16">
        <f t="shared" si="0"/>
        <v>1</v>
      </c>
      <c r="D18" s="15"/>
      <c r="E18" s="15">
        <v>1</v>
      </c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21</v>
      </c>
      <c r="B19" s="12" t="str">
        <f>'Ref &amp; tarifs V'!B17</f>
        <v xml:space="preserve"> Chemise à rabat cartonnée avec élastique (verte, bleue, rouge)</v>
      </c>
      <c r="C19" s="16">
        <f t="shared" si="0"/>
        <v>0</v>
      </c>
      <c r="D19" s="15"/>
      <c r="E19" s="15"/>
      <c r="F19" s="127"/>
      <c r="G19" s="127"/>
      <c r="H19" s="127"/>
      <c r="I19" s="127"/>
      <c r="J19" s="127"/>
      <c r="K19" s="15"/>
      <c r="L19" s="15"/>
      <c r="M19" s="15"/>
    </row>
    <row r="20" spans="1:13" ht="12" customHeight="1" x14ac:dyDescent="0.3">
      <c r="A20" s="11">
        <v>22</v>
      </c>
      <c r="B20" s="206" t="str">
        <f>'Ref &amp; tarifs V'!B18</f>
        <v xml:space="preserve"> Cahier cours 24x32 grands carreaux - 90g</v>
      </c>
      <c r="C20" s="198">
        <f>SUM(D20:M20)</f>
        <v>2</v>
      </c>
      <c r="D20" s="127"/>
      <c r="E20" s="127"/>
      <c r="F20" s="127"/>
      <c r="G20" s="127"/>
      <c r="H20" s="127"/>
      <c r="I20" s="127">
        <v>1</v>
      </c>
      <c r="J20" s="127"/>
      <c r="K20" s="127">
        <v>1</v>
      </c>
      <c r="L20" s="127"/>
      <c r="M20" s="127"/>
    </row>
    <row r="21" spans="1:13" ht="12" customHeight="1" x14ac:dyDescent="0.3">
      <c r="A21" s="11">
        <v>23</v>
      </c>
      <c r="B21" s="206" t="str">
        <f>'Ref &amp; tarifs V'!B19</f>
        <v xml:space="preserve"> Paquet de feuilles Canson 24x32 - 200 g</v>
      </c>
      <c r="C21" s="198">
        <f t="shared" si="0"/>
        <v>2</v>
      </c>
      <c r="D21" s="127"/>
      <c r="E21" s="127">
        <v>2</v>
      </c>
      <c r="F21" s="127"/>
      <c r="G21" s="127"/>
      <c r="H21" s="127"/>
      <c r="I21" s="127"/>
      <c r="J21" s="127"/>
      <c r="K21" s="127"/>
      <c r="L21" s="127"/>
      <c r="M21" s="127"/>
    </row>
    <row r="22" spans="1:13" ht="12" customHeight="1" x14ac:dyDescent="0.3">
      <c r="A22" s="11">
        <v>24</v>
      </c>
      <c r="B22" s="206" t="str">
        <f>'Ref &amp; tarifs V'!B20</f>
        <v xml:space="preserve"> Protège documents noir 30 pochettes (60 pages) - grand format</v>
      </c>
      <c r="C22" s="198">
        <f>SUM(D22:M22)</f>
        <v>1</v>
      </c>
      <c r="D22" s="127"/>
      <c r="E22" s="127"/>
      <c r="F22" s="127"/>
      <c r="G22" s="127"/>
      <c r="H22" s="127"/>
      <c r="I22" s="127"/>
      <c r="J22" s="127">
        <v>1</v>
      </c>
      <c r="K22" s="127"/>
      <c r="L22" s="127"/>
      <c r="M22" s="127"/>
    </row>
    <row r="23" spans="1:13" ht="12" customHeight="1" x14ac:dyDescent="0.3">
      <c r="A23" s="11">
        <v>25</v>
      </c>
      <c r="B23" s="206" t="str">
        <f>'Ref &amp; tarifs V'!B21</f>
        <v xml:space="preserve"> Cahier cours 24x32 petits carreaux - 90g </v>
      </c>
      <c r="C23" s="198">
        <f t="shared" si="0"/>
        <v>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12" customHeight="1" x14ac:dyDescent="0.3">
      <c r="A24" s="11">
        <v>26</v>
      </c>
      <c r="B24" s="206" t="str">
        <f>'Ref &amp; tarifs V'!B22</f>
        <v xml:space="preserve"> Classeur souple Vert dos 20 mm - grand format</v>
      </c>
      <c r="C24" s="198">
        <f>SUM(D24:M24)</f>
        <v>1</v>
      </c>
      <c r="D24" s="208">
        <v>1</v>
      </c>
      <c r="E24" s="146"/>
      <c r="F24" s="127"/>
      <c r="G24" s="127"/>
      <c r="H24" s="127"/>
      <c r="I24" s="127"/>
      <c r="J24" s="127"/>
      <c r="K24" s="127"/>
      <c r="L24" s="127"/>
      <c r="M24" s="127"/>
    </row>
    <row r="25" spans="1:13" ht="28.5" x14ac:dyDescent="0.3">
      <c r="A25" s="149">
        <v>27</v>
      </c>
      <c r="B25" s="206" t="str">
        <f>'Ref &amp; tarifs V'!B23</f>
        <v xml:space="preserve"> Protège-cahiers 24 x 32 vendu à l'unité(2 Mauves, 1 Bleu et 1 Vert) </v>
      </c>
      <c r="C25" s="198">
        <f t="shared" si="0"/>
        <v>0</v>
      </c>
      <c r="D25" s="146"/>
      <c r="E25" s="146"/>
      <c r="F25" s="127"/>
      <c r="G25" s="127"/>
      <c r="H25" s="127"/>
      <c r="I25" s="127"/>
      <c r="J25" s="127"/>
      <c r="K25" s="127"/>
      <c r="L25" s="127"/>
      <c r="M25" s="127"/>
    </row>
    <row r="26" spans="1:13" ht="12" customHeight="1" x14ac:dyDescent="0.3">
      <c r="A26" s="11">
        <v>28</v>
      </c>
      <c r="B26" s="206" t="str">
        <f>'Ref &amp; tarifs V'!B24</f>
        <v xml:space="preserve"> Cahier de brouillon 100 pages</v>
      </c>
      <c r="C26" s="198">
        <f>SUM(D26:M26)</f>
        <v>0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2" customHeight="1" x14ac:dyDescent="0.3">
      <c r="A27" s="11">
        <v>29</v>
      </c>
      <c r="B27" s="12" t="str">
        <f>'Ref &amp; tarifs V'!B25</f>
        <v xml:space="preserve"> Classeur rigide Vert dos 45 mm - grand format</v>
      </c>
      <c r="C27" s="16">
        <f t="shared" si="0"/>
        <v>1</v>
      </c>
      <c r="D27" s="15"/>
      <c r="E27" s="15"/>
      <c r="F27" s="127"/>
      <c r="G27" s="127">
        <v>1</v>
      </c>
      <c r="H27" s="127"/>
      <c r="I27" s="127"/>
      <c r="J27" s="127"/>
      <c r="K27" s="15"/>
      <c r="L27" s="15"/>
      <c r="M27" s="15"/>
    </row>
    <row r="28" spans="1:13" ht="12" customHeight="1" x14ac:dyDescent="0.3">
      <c r="A28" s="11">
        <v>30</v>
      </c>
      <c r="B28" s="12" t="str">
        <f>'Ref &amp; tarifs V'!B26</f>
        <v xml:space="preserve"> Classeur rigide Bleu dos 45 mm - grand format</v>
      </c>
      <c r="C28" s="16">
        <f t="shared" si="0"/>
        <v>1</v>
      </c>
      <c r="D28" s="15"/>
      <c r="E28" s="15"/>
      <c r="F28" s="127"/>
      <c r="G28" s="127"/>
      <c r="H28" s="127"/>
      <c r="I28" s="127"/>
      <c r="J28" s="127"/>
      <c r="K28" s="15"/>
      <c r="L28" s="15"/>
      <c r="M28" s="15">
        <v>1</v>
      </c>
    </row>
    <row r="29" spans="1:13" ht="12" customHeight="1" x14ac:dyDescent="0.3">
      <c r="A29" s="11">
        <v>31</v>
      </c>
      <c r="B29" s="12" t="str">
        <f>'Ref &amp; tarifs V'!B27</f>
        <v>Classeur rigide Noir dos 45 mm - grand format</v>
      </c>
      <c r="C29" s="16">
        <f t="shared" si="0"/>
        <v>0</v>
      </c>
      <c r="D29" s="15"/>
      <c r="E29" s="15"/>
      <c r="F29" s="127"/>
      <c r="G29" s="127"/>
      <c r="H29" s="127"/>
      <c r="I29" s="127"/>
      <c r="J29" s="127"/>
      <c r="K29" s="15"/>
      <c r="L29" s="15"/>
      <c r="M29" s="15"/>
    </row>
    <row r="30" spans="1:13" ht="12" customHeight="1" x14ac:dyDescent="0.3">
      <c r="A30" s="11">
        <v>32</v>
      </c>
      <c r="B30" s="12" t="str">
        <f>'Ref &amp; tarifs V'!B28</f>
        <v>Classeur rigide Rouge dos 45 mm - grand format</v>
      </c>
      <c r="C30" s="198">
        <f t="shared" si="0"/>
        <v>2</v>
      </c>
      <c r="D30" s="127"/>
      <c r="E30" s="15"/>
      <c r="F30" s="127">
        <v>2</v>
      </c>
      <c r="G30" s="127"/>
      <c r="H30" s="127"/>
      <c r="I30" s="127"/>
      <c r="J30" s="127"/>
      <c r="K30" s="15"/>
      <c r="L30" s="15"/>
      <c r="M30" s="15"/>
    </row>
    <row r="31" spans="1:13" ht="12" customHeight="1" x14ac:dyDescent="0.3">
      <c r="A31" s="11">
        <v>33</v>
      </c>
      <c r="B31" s="206" t="str">
        <f>'Ref &amp; tarifs V'!B29</f>
        <v>Paquet de feuilles simples perforées grands carreaux - grand format</v>
      </c>
      <c r="C31" s="198">
        <f>SUM(D31:M31)</f>
        <v>3</v>
      </c>
      <c r="D31" s="127"/>
      <c r="E31" s="127"/>
      <c r="F31" s="127">
        <v>1</v>
      </c>
      <c r="G31" s="127">
        <v>1</v>
      </c>
      <c r="H31" s="127"/>
      <c r="I31" s="127"/>
      <c r="J31" s="127"/>
      <c r="K31" s="127"/>
      <c r="L31" s="127"/>
      <c r="M31" s="127">
        <v>1</v>
      </c>
    </row>
    <row r="32" spans="1:13" ht="12" customHeight="1" x14ac:dyDescent="0.3">
      <c r="A32" s="11">
        <v>34</v>
      </c>
      <c r="B32" s="206" t="str">
        <f>'Ref &amp; tarifs V'!B30</f>
        <v>Jeu de six intercalaires pour pochettes plastiques - grand format</v>
      </c>
      <c r="C32" s="198">
        <f t="shared" si="0"/>
        <v>3</v>
      </c>
      <c r="D32" s="127"/>
      <c r="E32" s="127"/>
      <c r="F32" s="127">
        <v>1</v>
      </c>
      <c r="G32" s="127">
        <v>1</v>
      </c>
      <c r="H32" s="127"/>
      <c r="I32" s="127"/>
      <c r="J32" s="127"/>
      <c r="K32" s="15"/>
      <c r="L32" s="15"/>
      <c r="M32" s="15">
        <v>1</v>
      </c>
    </row>
    <row r="33" spans="1:16" ht="12" customHeight="1" x14ac:dyDescent="0.3">
      <c r="A33" s="11">
        <v>35</v>
      </c>
      <c r="B33" s="206" t="str">
        <f>'Ref &amp; tarifs V'!B31</f>
        <v>Paquet de copies doubles perforées grands.carreaux - grand format</v>
      </c>
      <c r="C33" s="198">
        <f t="shared" si="0"/>
        <v>0</v>
      </c>
      <c r="D33" s="127"/>
      <c r="E33" s="127"/>
      <c r="F33" s="127"/>
      <c r="G33" s="127"/>
      <c r="H33" s="127"/>
      <c r="I33" s="127"/>
      <c r="J33" s="127"/>
      <c r="K33" s="15"/>
      <c r="L33" s="15"/>
      <c r="M33" s="15"/>
    </row>
    <row r="34" spans="1:16" ht="12" customHeight="1" x14ac:dyDescent="0.3">
      <c r="A34" s="11">
        <v>36</v>
      </c>
      <c r="B34" s="206" t="str">
        <f>'Ref &amp; tarifs V'!B32</f>
        <v xml:space="preserve"> Lot de 100 pochettes transparentes perforées- grand format</v>
      </c>
      <c r="C34" s="198">
        <f>SUM(D34:M34)</f>
        <v>2</v>
      </c>
      <c r="D34" s="127">
        <v>1</v>
      </c>
      <c r="E34" s="127"/>
      <c r="F34" s="127">
        <v>1</v>
      </c>
      <c r="G34" s="127"/>
      <c r="H34" s="127"/>
      <c r="I34" s="127"/>
      <c r="J34" s="127"/>
      <c r="K34" s="127"/>
      <c r="L34" s="127"/>
      <c r="M34" s="151"/>
    </row>
    <row r="35" spans="1:16" ht="12" customHeight="1" x14ac:dyDescent="0.3">
      <c r="A35" s="11">
        <v>37</v>
      </c>
      <c r="B35" s="206" t="str">
        <f>'Ref &amp; tarifs V'!B33</f>
        <v>Paquet de feuilles simples perforées petits carreaux - grand format</v>
      </c>
      <c r="C35" s="198">
        <f t="shared" si="0"/>
        <v>0</v>
      </c>
      <c r="D35" s="127"/>
      <c r="E35" s="127"/>
      <c r="F35" s="127"/>
      <c r="G35" s="127"/>
      <c r="H35" s="127"/>
      <c r="I35" s="127"/>
      <c r="J35" s="127"/>
      <c r="K35" s="15"/>
      <c r="L35" s="15"/>
      <c r="M35" s="15"/>
    </row>
    <row r="36" spans="1:16" ht="12" customHeight="1" x14ac:dyDescent="0.3">
      <c r="A36" s="11">
        <v>38</v>
      </c>
      <c r="B36" s="206" t="str">
        <f>'Ref &amp; tarifs V'!B34</f>
        <v>Jeu de douze intercalaires pour pochettes plastiques - grand format</v>
      </c>
      <c r="C36" s="198">
        <f t="shared" si="0"/>
        <v>0</v>
      </c>
      <c r="D36" s="127"/>
      <c r="E36" s="127"/>
      <c r="F36" s="127"/>
      <c r="G36" s="127"/>
      <c r="H36" s="127"/>
      <c r="I36" s="127"/>
      <c r="J36" s="127"/>
      <c r="K36" s="15"/>
      <c r="L36" s="15"/>
      <c r="M36" s="15"/>
    </row>
    <row r="37" spans="1:16" ht="12" customHeight="1" x14ac:dyDescent="0.3">
      <c r="A37" s="11">
        <v>39</v>
      </c>
      <c r="B37" s="206" t="str">
        <f>'Ref &amp; tarifs V'!B35</f>
        <v>Paquet de copies doubles perforées petits carreaux - grand format</v>
      </c>
      <c r="C37" s="198">
        <f t="shared" si="0"/>
        <v>0</v>
      </c>
      <c r="D37" s="127"/>
      <c r="E37" s="127"/>
      <c r="F37" s="127"/>
      <c r="G37" s="127"/>
      <c r="H37" s="127"/>
      <c r="I37" s="127"/>
      <c r="J37" s="127"/>
      <c r="K37" s="15"/>
      <c r="L37" s="15"/>
      <c r="M37" s="15"/>
    </row>
    <row r="38" spans="1:16" ht="18" customHeight="1" x14ac:dyDescent="0.3">
      <c r="A38" s="79">
        <v>40</v>
      </c>
      <c r="B38" s="12" t="str">
        <f>'Ref &amp; tarifs V'!B38</f>
        <v>Rouleau couvre livres 0,7x2m plastique transparent</v>
      </c>
      <c r="C38" s="16">
        <f t="shared" si="0"/>
        <v>0</v>
      </c>
      <c r="D38" s="204"/>
      <c r="E38" s="1"/>
      <c r="F38" s="1"/>
      <c r="G38" s="1"/>
      <c r="H38" s="1"/>
      <c r="I38" s="1"/>
      <c r="J38" s="1"/>
      <c r="K38" s="1"/>
      <c r="L38" s="1"/>
      <c r="M38" s="1"/>
      <c r="N38" s="31"/>
    </row>
    <row r="39" spans="1:16" ht="12" customHeight="1" x14ac:dyDescent="0.3">
      <c r="A39" s="11">
        <v>41</v>
      </c>
      <c r="B39" s="206" t="str">
        <f>'Ref &amp; tarifs V'!B37</f>
        <v>Feutre noir pour ardoise blanche</v>
      </c>
      <c r="C39" s="198">
        <f>SUM(D39:M39)</f>
        <v>2</v>
      </c>
      <c r="D39" s="127"/>
      <c r="E39" s="127"/>
      <c r="F39" s="127"/>
      <c r="G39" s="127">
        <v>2</v>
      </c>
      <c r="H39" s="127"/>
      <c r="I39" s="127"/>
      <c r="J39" s="127"/>
      <c r="K39" s="127"/>
      <c r="L39" s="205"/>
      <c r="M39" s="127"/>
      <c r="N39" s="128"/>
      <c r="O39" s="128"/>
      <c r="P39" s="207"/>
    </row>
    <row r="40" spans="1:16" ht="12.75" customHeight="1" x14ac:dyDescent="0.2">
      <c r="C40" s="2"/>
      <c r="G40"/>
      <c r="H40"/>
      <c r="I40"/>
      <c r="J40"/>
      <c r="K40"/>
    </row>
    <row r="41" spans="1:16" x14ac:dyDescent="0.2">
      <c r="C41" s="2"/>
      <c r="G41"/>
      <c r="H41"/>
      <c r="I41"/>
      <c r="J41"/>
      <c r="K41"/>
    </row>
    <row r="42" spans="1:16" ht="18" customHeight="1" x14ac:dyDescent="0.2">
      <c r="C42" s="2"/>
      <c r="G42"/>
      <c r="H42"/>
      <c r="I42"/>
      <c r="J42"/>
      <c r="K42"/>
    </row>
    <row r="43" spans="1:16" ht="18" customHeight="1" x14ac:dyDescent="0.2">
      <c r="C43" s="2"/>
      <c r="G43"/>
      <c r="H43"/>
      <c r="I43"/>
      <c r="J43"/>
      <c r="K43"/>
    </row>
    <row r="44" spans="1:16" ht="18" customHeight="1" x14ac:dyDescent="0.2">
      <c r="G44"/>
      <c r="H44"/>
      <c r="I44"/>
      <c r="J44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18" customHeight="1" x14ac:dyDescent="0.2">
      <c r="G55"/>
      <c r="H55"/>
      <c r="I55"/>
      <c r="J55"/>
      <c r="K55"/>
    </row>
    <row r="56" spans="7:11" ht="18" customHeight="1" x14ac:dyDescent="0.2">
      <c r="G56"/>
      <c r="H56"/>
      <c r="I56"/>
      <c r="J56"/>
      <c r="K56"/>
    </row>
    <row r="57" spans="7:11" ht="18" customHeight="1" x14ac:dyDescent="0.2">
      <c r="G57"/>
      <c r="H57"/>
      <c r="I57"/>
      <c r="J57"/>
      <c r="K57"/>
    </row>
    <row r="58" spans="7:11" ht="18" customHeight="1" x14ac:dyDescent="0.2">
      <c r="G58"/>
      <c r="H58"/>
      <c r="I58"/>
      <c r="J58"/>
      <c r="K58"/>
    </row>
    <row r="59" spans="7:11" ht="26.25" customHeight="1" x14ac:dyDescent="0.2">
      <c r="G59"/>
      <c r="H59"/>
      <c r="I59"/>
      <c r="J59"/>
      <c r="K59"/>
    </row>
    <row r="60" spans="7:11" ht="21.75" customHeight="1" x14ac:dyDescent="0.2">
      <c r="G60"/>
      <c r="H60"/>
      <c r="I60"/>
      <c r="J60"/>
      <c r="K60"/>
    </row>
    <row r="61" spans="7:11" ht="33" customHeight="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x14ac:dyDescent="0.2">
      <c r="G83"/>
      <c r="H83"/>
      <c r="I83"/>
      <c r="J83"/>
      <c r="K83"/>
    </row>
    <row r="84" spans="3:11" x14ac:dyDescent="0.2">
      <c r="G84"/>
      <c r="H84"/>
      <c r="I84"/>
      <c r="J84"/>
      <c r="K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s="6" customFormat="1" ht="12" customHeight="1" x14ac:dyDescent="0.2">
      <c r="C87"/>
    </row>
    <row r="88" spans="3:11" s="6" customFormat="1" ht="12" customHeight="1" x14ac:dyDescent="0.2">
      <c r="C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x14ac:dyDescent="0.2">
      <c r="G91"/>
      <c r="H91"/>
      <c r="I91"/>
      <c r="J91"/>
      <c r="K91"/>
    </row>
    <row r="92" spans="3:11" x14ac:dyDescent="0.2">
      <c r="G92"/>
      <c r="H92"/>
      <c r="I92"/>
      <c r="J92"/>
      <c r="K92"/>
    </row>
    <row r="93" spans="3:11" x14ac:dyDescent="0.2">
      <c r="G93"/>
      <c r="H93"/>
      <c r="I93"/>
      <c r="J93"/>
      <c r="K93"/>
    </row>
    <row r="94" spans="3:11" x14ac:dyDescent="0.2">
      <c r="G94"/>
      <c r="H94"/>
      <c r="I94"/>
      <c r="J94"/>
      <c r="K94"/>
    </row>
    <row r="95" spans="3:11" ht="12.75" customHeight="1" x14ac:dyDescent="0.2">
      <c r="G95"/>
      <c r="H95"/>
      <c r="I95"/>
      <c r="J95"/>
      <c r="K95"/>
    </row>
    <row r="96" spans="3:11" ht="12.75" customHeight="1" x14ac:dyDescent="0.2">
      <c r="G96"/>
      <c r="H96"/>
      <c r="I96"/>
      <c r="J96"/>
      <c r="K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21.9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s="2" customFormat="1" ht="12.75" customHeight="1" x14ac:dyDescent="0.2">
      <c r="C106"/>
    </row>
    <row r="107" spans="3:11" s="2" customFormat="1" ht="12.75" customHeight="1" x14ac:dyDescent="0.2">
      <c r="C107"/>
    </row>
    <row r="108" spans="3:11" s="2" customFormat="1" ht="12.75" customHeight="1" x14ac:dyDescent="0.2">
      <c r="C108"/>
    </row>
    <row r="109" spans="3:11" s="2" customFormat="1" ht="12.75" customHeight="1" x14ac:dyDescent="0.2">
      <c r="C109"/>
    </row>
    <row r="110" spans="3:11" ht="12.75" customHeight="1" x14ac:dyDescent="0.2">
      <c r="G110"/>
      <c r="H110"/>
      <c r="I110"/>
      <c r="J110"/>
      <c r="K110"/>
    </row>
    <row r="111" spans="3:11" ht="12.75" customHeight="1" x14ac:dyDescent="0.2">
      <c r="G111"/>
      <c r="H111"/>
      <c r="I111"/>
      <c r="J111"/>
      <c r="K111"/>
    </row>
    <row r="112" spans="3:11" ht="12.75" customHeight="1" x14ac:dyDescent="0.2">
      <c r="G112"/>
      <c r="H112"/>
      <c r="I112"/>
      <c r="J112"/>
      <c r="K112"/>
    </row>
    <row r="113" spans="7:11" ht="12.75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G120"/>
      <c r="H120"/>
      <c r="I120"/>
      <c r="J120"/>
      <c r="K120"/>
    </row>
    <row r="121" spans="7:11" ht="11.1" customHeight="1" x14ac:dyDescent="0.2">
      <c r="G121"/>
      <c r="H121"/>
      <c r="I121"/>
      <c r="J121"/>
      <c r="K121"/>
    </row>
    <row r="122" spans="7:11" ht="11.1" customHeight="1" x14ac:dyDescent="0.2">
      <c r="G122"/>
      <c r="H122"/>
      <c r="I122"/>
      <c r="J122"/>
      <c r="K122"/>
    </row>
    <row r="123" spans="7:11" ht="11.1" customHeight="1" x14ac:dyDescent="0.2">
      <c r="G123"/>
      <c r="H123"/>
      <c r="I123"/>
      <c r="J123"/>
      <c r="K123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>
      <c r="J152" s="9"/>
    </row>
    <row r="153" spans="10:10" ht="11.1" customHeight="1" x14ac:dyDescent="0.2">
      <c r="J153" s="9"/>
    </row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</sheetData>
  <mergeCells count="1">
    <mergeCell ref="D1:O1"/>
  </mergeCells>
  <phoneticPr fontId="0" type="noConversion"/>
  <printOptions horizontalCentered="1"/>
  <pageMargins left="0.2" right="0.24" top="0.62" bottom="0.48" header="0.24" footer="0.2"/>
  <pageSetup paperSize="9" scale="68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40" sqref="B40"/>
    </sheetView>
  </sheetViews>
  <sheetFormatPr baseColWidth="10" defaultRowHeight="12.75" x14ac:dyDescent="0.2"/>
  <cols>
    <col min="12" max="12" width="16.85546875" bestFit="1" customWidth="1"/>
  </cols>
  <sheetData>
    <row r="1" spans="1:13" x14ac:dyDescent="0.2">
      <c r="A1" s="13" t="s">
        <v>160</v>
      </c>
      <c r="B1" s="13" t="s">
        <v>161</v>
      </c>
      <c r="C1" s="13" t="s">
        <v>162</v>
      </c>
      <c r="D1" s="13" t="s">
        <v>163</v>
      </c>
      <c r="E1" s="13" t="s">
        <v>164</v>
      </c>
      <c r="F1" s="13" t="s">
        <v>165</v>
      </c>
      <c r="G1" s="13" t="s">
        <v>166</v>
      </c>
      <c r="H1" s="13" t="s">
        <v>167</v>
      </c>
      <c r="I1" s="13" t="s">
        <v>168</v>
      </c>
      <c r="J1" s="13" t="s">
        <v>169</v>
      </c>
      <c r="K1" s="13" t="s">
        <v>170</v>
      </c>
      <c r="L1" s="13" t="s">
        <v>181</v>
      </c>
      <c r="M1" s="154" t="s">
        <v>192</v>
      </c>
    </row>
    <row r="2" spans="1:13" x14ac:dyDescent="0.2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 t="s">
        <v>178</v>
      </c>
      <c r="M2" s="13" t="s">
        <v>177</v>
      </c>
    </row>
    <row r="3" spans="1:13" x14ac:dyDescent="0.2">
      <c r="A3" s="13"/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 t="s">
        <v>179</v>
      </c>
      <c r="M3" s="13" t="s">
        <v>180</v>
      </c>
    </row>
    <row r="4" spans="1:13" x14ac:dyDescent="0.2">
      <c r="A4" s="13"/>
      <c r="B4" s="13"/>
      <c r="C4" s="13">
        <v>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</row>
    <row r="5" spans="1:13" x14ac:dyDescent="0.2">
      <c r="A5" s="13"/>
      <c r="B5" s="13"/>
      <c r="C5" s="13"/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</row>
    <row r="6" spans="1:13" x14ac:dyDescent="0.2">
      <c r="A6" s="13"/>
      <c r="B6" s="13"/>
      <c r="C6" s="13"/>
      <c r="D6" s="13"/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4</v>
      </c>
      <c r="K6" s="13">
        <v>4</v>
      </c>
    </row>
    <row r="7" spans="1:13" x14ac:dyDescent="0.2">
      <c r="A7" s="13"/>
      <c r="B7" s="13"/>
      <c r="C7" s="13"/>
      <c r="D7" s="13"/>
      <c r="E7" s="13"/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</row>
    <row r="8" spans="1:13" x14ac:dyDescent="0.2">
      <c r="A8" s="13"/>
      <c r="B8" s="13"/>
      <c r="C8" s="13"/>
      <c r="D8" s="13"/>
      <c r="E8" s="13"/>
      <c r="F8" s="13"/>
      <c r="G8" s="13">
        <v>6</v>
      </c>
      <c r="H8" s="13">
        <v>6</v>
      </c>
      <c r="I8" s="13">
        <v>6</v>
      </c>
      <c r="J8" s="13">
        <v>6</v>
      </c>
      <c r="K8" s="13">
        <v>6</v>
      </c>
    </row>
    <row r="9" spans="1:13" x14ac:dyDescent="0.2">
      <c r="A9" s="13"/>
      <c r="B9" s="13"/>
      <c r="C9" s="13"/>
      <c r="D9" s="13"/>
      <c r="E9" s="13"/>
      <c r="F9" s="13"/>
      <c r="G9" s="13"/>
      <c r="H9" s="13">
        <v>7</v>
      </c>
      <c r="I9" s="13">
        <v>7</v>
      </c>
      <c r="J9" s="13">
        <v>7</v>
      </c>
      <c r="K9" s="13">
        <v>7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>
        <v>8</v>
      </c>
      <c r="J10" s="13">
        <v>8</v>
      </c>
      <c r="K10" s="13">
        <v>8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>
        <v>9</v>
      </c>
      <c r="K11" s="13">
        <v>9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v>10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4" x14ac:dyDescent="0.2">
      <c r="B17" t="s">
        <v>118</v>
      </c>
      <c r="D17" t="s">
        <v>119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zoomScaleNormal="100" workbookViewId="0">
      <selection activeCell="A22" sqref="A22"/>
    </sheetView>
  </sheetViews>
  <sheetFormatPr baseColWidth="10" defaultRowHeight="12.75" x14ac:dyDescent="0.2"/>
  <cols>
    <col min="1" max="1" width="76.710937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customHeight="1" x14ac:dyDescent="0.2">
      <c r="A1" s="280" t="s">
        <v>302</v>
      </c>
      <c r="B1" s="281"/>
      <c r="C1" s="281"/>
      <c r="D1" s="281"/>
      <c r="E1" s="282"/>
      <c r="F1" s="344"/>
      <c r="G1" s="344"/>
      <c r="H1" s="226"/>
    </row>
    <row r="2" spans="1:11" ht="21.75" customHeight="1" thickBot="1" x14ac:dyDescent="0.25">
      <c r="A2" s="283"/>
      <c r="B2" s="284"/>
      <c r="C2" s="284"/>
      <c r="D2" s="284"/>
      <c r="E2" s="285"/>
      <c r="F2" s="345"/>
      <c r="G2" s="345"/>
      <c r="H2" s="226"/>
    </row>
    <row r="3" spans="1:11" s="230" customFormat="1" ht="15.75" customHeight="1" x14ac:dyDescent="0.2">
      <c r="A3" s="227"/>
      <c r="B3" s="227"/>
      <c r="C3" s="227"/>
      <c r="D3" s="227"/>
      <c r="E3" s="227"/>
      <c r="F3" s="228"/>
      <c r="G3" s="228"/>
      <c r="H3" s="226"/>
      <c r="I3" s="229"/>
      <c r="J3" s="229"/>
      <c r="K3" s="229"/>
    </row>
    <row r="4" spans="1:11" s="230" customFormat="1" ht="15.75" customHeight="1" x14ac:dyDescent="0.2">
      <c r="A4" s="231" t="s">
        <v>295</v>
      </c>
      <c r="E4" s="227"/>
      <c r="F4" s="228"/>
      <c r="G4" s="228"/>
      <c r="H4" s="226"/>
      <c r="I4" s="229"/>
      <c r="J4" s="229"/>
      <c r="K4" s="229"/>
    </row>
    <row r="5" spans="1:11" s="230" customFormat="1" ht="15.75" customHeight="1" x14ac:dyDescent="0.2">
      <c r="A5" s="235"/>
      <c r="B5" s="235"/>
      <c r="C5" s="235"/>
      <c r="D5" s="235"/>
      <c r="E5" s="227"/>
      <c r="F5" s="236"/>
      <c r="G5" s="236"/>
      <c r="H5" s="226"/>
      <c r="I5" s="229"/>
      <c r="J5" s="229"/>
      <c r="K5" s="229"/>
    </row>
    <row r="6" spans="1:11" s="230" customFormat="1" ht="15.75" customHeight="1" x14ac:dyDescent="0.2">
      <c r="A6" s="343" t="s">
        <v>296</v>
      </c>
      <c r="B6" s="343"/>
      <c r="C6" s="343"/>
      <c r="D6" s="235"/>
      <c r="E6" s="227"/>
      <c r="F6" s="236"/>
      <c r="G6" s="236"/>
      <c r="H6" s="226"/>
      <c r="I6" s="229"/>
      <c r="J6" s="229"/>
      <c r="K6" s="229"/>
    </row>
    <row r="7" spans="1:11" s="230" customFormat="1" ht="15.75" customHeight="1" x14ac:dyDescent="0.2">
      <c r="A7" s="227"/>
      <c r="B7" s="227"/>
      <c r="C7" s="227"/>
      <c r="D7" s="227"/>
      <c r="E7" s="227"/>
      <c r="F7" s="228"/>
      <c r="G7" s="228"/>
      <c r="H7" s="226"/>
      <c r="I7" s="229"/>
      <c r="J7" s="229"/>
      <c r="K7" s="229"/>
    </row>
    <row r="8" spans="1:11" s="230" customFormat="1" ht="15.75" customHeight="1" x14ac:dyDescent="0.2">
      <c r="A8" s="231" t="s">
        <v>297</v>
      </c>
      <c r="B8" s="227"/>
      <c r="C8" s="227"/>
      <c r="D8" s="227"/>
      <c r="E8" s="227"/>
      <c r="F8" s="228"/>
      <c r="G8" s="228"/>
      <c r="H8" s="226"/>
      <c r="I8" s="229"/>
      <c r="J8" s="229"/>
      <c r="K8" s="229"/>
    </row>
    <row r="9" spans="1:11" s="230" customFormat="1" ht="15.75" customHeight="1" x14ac:dyDescent="0.2">
      <c r="A9" s="227"/>
      <c r="B9" s="227"/>
      <c r="C9" s="227"/>
      <c r="D9" s="227"/>
      <c r="E9" s="227"/>
      <c r="F9" s="228"/>
      <c r="G9" s="228"/>
      <c r="H9" s="226"/>
      <c r="I9" s="229"/>
      <c r="J9" s="229"/>
      <c r="K9" s="229"/>
    </row>
    <row r="10" spans="1:11" s="230" customFormat="1" ht="15.75" customHeight="1" x14ac:dyDescent="0.2">
      <c r="A10" s="235" t="s">
        <v>298</v>
      </c>
      <c r="B10" s="343" t="s">
        <v>299</v>
      </c>
      <c r="C10" s="343"/>
      <c r="D10" s="343"/>
      <c r="E10" s="227"/>
      <c r="F10" s="228"/>
      <c r="G10" s="228"/>
      <c r="H10" s="226"/>
      <c r="I10" s="229"/>
      <c r="J10" s="229"/>
      <c r="K10" s="229"/>
    </row>
    <row r="11" spans="1:11" s="230" customFormat="1" ht="15.75" customHeight="1" thickBot="1" x14ac:dyDescent="0.25">
      <c r="A11" s="227"/>
      <c r="B11" s="227"/>
      <c r="C11" s="227"/>
      <c r="D11" s="227"/>
      <c r="E11" s="227"/>
      <c r="F11" s="228"/>
      <c r="G11" s="228"/>
      <c r="H11" s="226"/>
      <c r="I11" s="229"/>
      <c r="J11" s="229"/>
      <c r="K11" s="229"/>
    </row>
    <row r="12" spans="1:11" s="230" customFormat="1" ht="27.75" customHeight="1" thickBot="1" x14ac:dyDescent="0.25">
      <c r="A12" s="232" t="s">
        <v>300</v>
      </c>
      <c r="B12" s="232"/>
      <c r="C12" s="233">
        <v>26.2</v>
      </c>
      <c r="D12" s="227"/>
      <c r="E12" s="227"/>
      <c r="F12" s="228"/>
      <c r="G12" s="228"/>
      <c r="H12" s="226"/>
      <c r="I12" s="229"/>
      <c r="J12" s="229"/>
      <c r="K12" s="229"/>
    </row>
    <row r="13" spans="1:11" s="230" customFormat="1" ht="27.75" customHeight="1" x14ac:dyDescent="0.2">
      <c r="A13" s="227"/>
      <c r="B13" s="227"/>
      <c r="C13" s="234"/>
      <c r="D13" s="227"/>
      <c r="E13" s="227"/>
      <c r="F13" s="228"/>
      <c r="G13" s="228"/>
      <c r="H13" s="226"/>
      <c r="I13" s="229"/>
      <c r="J13" s="229"/>
      <c r="K13" s="229"/>
    </row>
    <row r="14" spans="1:11" s="230" customFormat="1" ht="27.75" customHeight="1" x14ac:dyDescent="0.2">
      <c r="A14" s="227"/>
      <c r="B14" s="227"/>
      <c r="C14" s="234"/>
      <c r="D14" s="227"/>
      <c r="E14" s="227"/>
      <c r="F14" s="228"/>
      <c r="G14" s="228"/>
      <c r="H14" s="226"/>
      <c r="I14" s="229"/>
      <c r="J14" s="229"/>
      <c r="K14" s="229"/>
    </row>
    <row r="15" spans="1:11" s="230" customFormat="1" ht="15.75" customHeight="1" x14ac:dyDescent="0.2">
      <c r="A15" s="227"/>
      <c r="B15" s="227"/>
      <c r="C15" s="227"/>
      <c r="D15" s="227"/>
      <c r="E15" s="227"/>
      <c r="F15" s="228"/>
      <c r="G15" s="228"/>
      <c r="H15" s="226"/>
      <c r="I15" s="229"/>
      <c r="J15" s="229"/>
      <c r="K15" s="229"/>
    </row>
    <row r="16" spans="1:11" ht="51" customHeight="1" x14ac:dyDescent="0.2">
      <c r="A16" s="240" t="s">
        <v>47</v>
      </c>
      <c r="B16" s="240" t="s">
        <v>64</v>
      </c>
      <c r="C16" s="240" t="s">
        <v>57</v>
      </c>
      <c r="D16" s="240" t="s">
        <v>66</v>
      </c>
      <c r="E16" s="240" t="s">
        <v>68</v>
      </c>
      <c r="F16" s="240" t="s">
        <v>67</v>
      </c>
      <c r="I16"/>
      <c r="J16"/>
      <c r="K16"/>
    </row>
    <row r="17" spans="1:11" ht="18" customHeight="1" x14ac:dyDescent="0.3">
      <c r="A17" s="241" t="str">
        <f>'Ref &amp; tarifs V'!B1</f>
        <v xml:space="preserve"> Crayon à papier HB</v>
      </c>
      <c r="B17" s="242">
        <f>'4 &amp; 3éme Segpa Art-Mat'!C3</f>
        <v>1</v>
      </c>
      <c r="C17" s="243">
        <v>1</v>
      </c>
      <c r="D17" s="244"/>
      <c r="E17" s="245">
        <f>'Ref &amp; tarifs V'!C1</f>
        <v>0.05</v>
      </c>
      <c r="F17" s="246" t="str">
        <f>IF(D17=0,"",D17*E17)</f>
        <v/>
      </c>
      <c r="H17" s="26"/>
      <c r="I17"/>
      <c r="J17"/>
      <c r="K17"/>
    </row>
    <row r="18" spans="1:11" ht="18" customHeight="1" x14ac:dyDescent="0.3">
      <c r="A18" s="241" t="str">
        <f>'Ref &amp; tarifs V'!B2</f>
        <v xml:space="preserve"> Taille-crayon métal un trou</v>
      </c>
      <c r="B18" s="242">
        <f>'4 &amp; 3éme Segpa Art-Mat'!C4</f>
        <v>1</v>
      </c>
      <c r="C18" s="243">
        <v>2</v>
      </c>
      <c r="D18" s="244"/>
      <c r="E18" s="245">
        <f>'Ref &amp; tarifs V'!C2</f>
        <v>0.15</v>
      </c>
      <c r="F18" s="246" t="str">
        <f t="shared" ref="F18:F41" si="0">IF(D18=0,"",D18*E18)</f>
        <v/>
      </c>
      <c r="H18" s="26"/>
      <c r="I18"/>
      <c r="J18"/>
      <c r="K18"/>
    </row>
    <row r="19" spans="1:11" ht="18" customHeight="1" x14ac:dyDescent="0.3">
      <c r="A19" s="241" t="str">
        <f>'Ref &amp; tarifs V'!B3</f>
        <v xml:space="preserve"> Bâtonnet de colle UHU Tube 8 g</v>
      </c>
      <c r="B19" s="242">
        <f>'4 &amp; 3éme Segpa Art-Mat'!C5</f>
        <v>1</v>
      </c>
      <c r="C19" s="243">
        <v>3</v>
      </c>
      <c r="D19" s="244"/>
      <c r="E19" s="245">
        <f>'Ref &amp; tarifs V'!C3</f>
        <v>0.65</v>
      </c>
      <c r="F19" s="246" t="str">
        <f t="shared" si="0"/>
        <v/>
      </c>
      <c r="H19" s="26"/>
      <c r="I19"/>
      <c r="J19"/>
      <c r="K19"/>
    </row>
    <row r="20" spans="1:11" ht="18" customHeight="1" x14ac:dyDescent="0.3">
      <c r="A20" s="241" t="str">
        <f>'Ref &amp; tarifs V'!B4</f>
        <v xml:space="preserve"> Paire de ciseaux 13 cm</v>
      </c>
      <c r="B20" s="242">
        <f>'4 &amp; 3éme Segpa Art-Mat'!C6</f>
        <v>1</v>
      </c>
      <c r="C20" s="243">
        <v>4</v>
      </c>
      <c r="D20" s="244"/>
      <c r="E20" s="245">
        <f>'Ref &amp; tarifs V'!C4</f>
        <v>0.55000000000000004</v>
      </c>
      <c r="F20" s="246" t="str">
        <f t="shared" si="0"/>
        <v/>
      </c>
      <c r="H20" s="26"/>
      <c r="I20"/>
      <c r="J20"/>
      <c r="K20"/>
    </row>
    <row r="21" spans="1:11" ht="18" customHeight="1" x14ac:dyDescent="0.3">
      <c r="A21" s="241" t="str">
        <f>'Ref &amp; tarifs V'!B5</f>
        <v xml:space="preserve"> Gomme blanche</v>
      </c>
      <c r="B21" s="242">
        <f>'4 &amp; 3éme Segpa Art-Mat'!C7</f>
        <v>1</v>
      </c>
      <c r="C21" s="243">
        <v>5</v>
      </c>
      <c r="D21" s="244"/>
      <c r="E21" s="245">
        <f>'Ref &amp; tarifs V'!C5</f>
        <v>0.1</v>
      </c>
      <c r="F21" s="246" t="str">
        <f t="shared" si="0"/>
        <v/>
      </c>
      <c r="H21" s="26"/>
      <c r="I21"/>
      <c r="J21"/>
      <c r="K21"/>
    </row>
    <row r="22" spans="1:11" ht="18" customHeight="1" x14ac:dyDescent="0.3">
      <c r="A22" s="241" t="str">
        <f>'Ref &amp; tarifs V'!B6</f>
        <v xml:space="preserve"> Compas </v>
      </c>
      <c r="B22" s="242">
        <f>'4 &amp; 3éme Segpa Art-Mat'!C8</f>
        <v>1</v>
      </c>
      <c r="C22" s="243">
        <v>6</v>
      </c>
      <c r="D22" s="244"/>
      <c r="E22" s="245">
        <f>'Ref &amp; tarifs V'!C6</f>
        <v>1.6</v>
      </c>
      <c r="F22" s="246" t="str">
        <f t="shared" si="0"/>
        <v/>
      </c>
      <c r="H22" s="26"/>
      <c r="I22"/>
      <c r="J22"/>
      <c r="K22"/>
    </row>
    <row r="23" spans="1:11" ht="18" customHeight="1" x14ac:dyDescent="0.3">
      <c r="A23" s="241" t="str">
        <f>'Ref &amp; tarifs V'!B7</f>
        <v xml:space="preserve"> Règle 30 cm plastique rigide</v>
      </c>
      <c r="B23" s="242">
        <f>'4 &amp; 3éme Segpa Art-Mat'!C9</f>
        <v>1</v>
      </c>
      <c r="C23" s="243">
        <v>7</v>
      </c>
      <c r="D23" s="244"/>
      <c r="E23" s="245">
        <f>'Ref &amp; tarifs V'!C7</f>
        <v>0.2</v>
      </c>
      <c r="F23" s="246" t="str">
        <f t="shared" si="0"/>
        <v/>
      </c>
      <c r="H23" s="26"/>
      <c r="I23"/>
      <c r="J23"/>
      <c r="K23"/>
    </row>
    <row r="24" spans="1:11" ht="18" customHeight="1" x14ac:dyDescent="0.3">
      <c r="A24" s="241" t="str">
        <f>'Ref &amp; tarifs V'!B8</f>
        <v xml:space="preserve"> Equerre 15 cm plastique</v>
      </c>
      <c r="B24" s="242">
        <f>'4 &amp; 3éme Segpa Art-Mat'!C10</f>
        <v>1</v>
      </c>
      <c r="C24" s="243">
        <v>8</v>
      </c>
      <c r="D24" s="244"/>
      <c r="E24" s="245">
        <f>'Ref &amp; tarifs V'!C8</f>
        <v>0.2</v>
      </c>
      <c r="F24" s="246" t="str">
        <f t="shared" si="0"/>
        <v/>
      </c>
      <c r="H24" s="26"/>
      <c r="I24"/>
      <c r="J24"/>
      <c r="K24"/>
    </row>
    <row r="25" spans="1:11" ht="18" customHeight="1" x14ac:dyDescent="0.3">
      <c r="A25" s="241" t="str">
        <f>'Ref &amp; tarifs V'!B9</f>
        <v xml:space="preserve">Etui 10 mines compas 2mm </v>
      </c>
      <c r="B25" s="242">
        <f>'4 &amp; 3éme Segpa Art-Mat'!C11</f>
        <v>1</v>
      </c>
      <c r="C25" s="243">
        <v>9</v>
      </c>
      <c r="D25" s="244"/>
      <c r="E25" s="245">
        <f>'Ref &amp; tarifs V'!C9</f>
        <v>0.8</v>
      </c>
      <c r="F25" s="246" t="str">
        <f t="shared" si="0"/>
        <v/>
      </c>
      <c r="H25" s="26"/>
      <c r="I25"/>
      <c r="J25"/>
      <c r="K25"/>
    </row>
    <row r="26" spans="1:11" ht="18" customHeight="1" x14ac:dyDescent="0.3">
      <c r="A26" s="241" t="str">
        <f>'Ref &amp; tarifs V'!B10</f>
        <v xml:space="preserve"> Rapporteur d'angle </v>
      </c>
      <c r="B26" s="242">
        <f>'4 &amp; 3éme Segpa Art-Mat'!C12</f>
        <v>1</v>
      </c>
      <c r="C26" s="243">
        <v>10</v>
      </c>
      <c r="D26" s="244"/>
      <c r="E26" s="245">
        <f>'Ref &amp; tarifs V'!C10</f>
        <v>0.45</v>
      </c>
      <c r="F26" s="246" t="str">
        <f t="shared" si="0"/>
        <v/>
      </c>
      <c r="H26" s="26"/>
      <c r="I26"/>
      <c r="J26"/>
      <c r="K26"/>
    </row>
    <row r="27" spans="1:11" ht="18" customHeight="1" x14ac:dyDescent="0.3">
      <c r="A27" s="241" t="str">
        <f>'Ref &amp; tarifs V'!B11</f>
        <v xml:space="preserve"> Lot de 4 stylos (1 Noir 1 Bleu 1 Rouge 1 Vert)</v>
      </c>
      <c r="B27" s="242">
        <f>'4 &amp; 3éme Segpa Art-Mat'!C13</f>
        <v>1</v>
      </c>
      <c r="C27" s="243">
        <v>11</v>
      </c>
      <c r="D27" s="244"/>
      <c r="E27" s="245">
        <f>'Ref &amp; tarifs V'!C11</f>
        <v>0.8</v>
      </c>
      <c r="F27" s="246" t="str">
        <f t="shared" si="0"/>
        <v/>
      </c>
      <c r="H27" s="26"/>
      <c r="I27"/>
      <c r="J27"/>
      <c r="K27"/>
    </row>
    <row r="28" spans="1:11" ht="18" customHeight="1" x14ac:dyDescent="0.3">
      <c r="A28" s="241" t="str">
        <f>'Ref &amp; tarifs V'!B13</f>
        <v xml:space="preserve"> Porte-mine 0,5 mm</v>
      </c>
      <c r="B28" s="242">
        <f>'4 &amp; 3éme Segpa Art-Mat'!C15</f>
        <v>1</v>
      </c>
      <c r="C28" s="243">
        <v>13</v>
      </c>
      <c r="D28" s="244"/>
      <c r="E28" s="245">
        <f>'Ref &amp; tarifs V'!C13</f>
        <v>0.2</v>
      </c>
      <c r="F28" s="246" t="str">
        <f t="shared" si="0"/>
        <v/>
      </c>
      <c r="H28" s="26"/>
      <c r="I28"/>
      <c r="J28"/>
      <c r="K28"/>
    </row>
    <row r="29" spans="1:11" ht="18" customHeight="1" x14ac:dyDescent="0.3">
      <c r="A29" s="241" t="str">
        <f>'Ref &amp; tarifs V'!B14</f>
        <v xml:space="preserve"> Lot de mines HB 0,5 mm</v>
      </c>
      <c r="B29" s="242">
        <f>'4 &amp; 3éme Segpa Art-Mat'!C16</f>
        <v>1</v>
      </c>
      <c r="C29" s="243">
        <v>14</v>
      </c>
      <c r="D29" s="244"/>
      <c r="E29" s="245">
        <f>'Ref &amp; tarifs V'!C14</f>
        <v>0.25</v>
      </c>
      <c r="F29" s="246" t="str">
        <f t="shared" si="0"/>
        <v/>
      </c>
      <c r="H29" s="26"/>
      <c r="I29"/>
      <c r="J29"/>
      <c r="K29"/>
    </row>
    <row r="30" spans="1:11" ht="18" customHeight="1" x14ac:dyDescent="0.3">
      <c r="A30" s="241" t="str">
        <f>'Ref &amp; tarifs V'!B15</f>
        <v xml:space="preserve"> Pochette 4 feutres fluo</v>
      </c>
      <c r="B30" s="242">
        <f>'4 &amp; 3éme Segpa Art-Mat'!C17</f>
        <v>1</v>
      </c>
      <c r="C30" s="243">
        <v>15</v>
      </c>
      <c r="D30" s="244"/>
      <c r="E30" s="245">
        <f>'Ref &amp; tarifs V'!C15</f>
        <v>0.95</v>
      </c>
      <c r="F30" s="246" t="str">
        <f t="shared" si="0"/>
        <v/>
      </c>
      <c r="H30" s="26"/>
      <c r="I30"/>
      <c r="J30"/>
      <c r="K30"/>
    </row>
    <row r="31" spans="1:11" ht="18" customHeight="1" x14ac:dyDescent="0.3">
      <c r="A31" s="247" t="str">
        <f>'Ref &amp; tarifs V'!B16</f>
        <v>Cahier travaux pratiques gd format 24 x 32-48 pages (a garder de la 6eme a la 3eme)</v>
      </c>
      <c r="B31" s="242">
        <f>'4 &amp; 3éme Segpa Art-Mat'!C18</f>
        <v>1</v>
      </c>
      <c r="C31" s="243">
        <v>20</v>
      </c>
      <c r="D31" s="244"/>
      <c r="E31" s="245">
        <f>'Ref &amp; tarifs V'!C16</f>
        <v>0.65</v>
      </c>
      <c r="F31" s="246" t="str">
        <f t="shared" si="0"/>
        <v/>
      </c>
      <c r="H31" s="26"/>
      <c r="I31"/>
      <c r="J31"/>
      <c r="K31"/>
    </row>
    <row r="32" spans="1:11" ht="18" customHeight="1" x14ac:dyDescent="0.3">
      <c r="A32" s="241" t="str">
        <f>'Ref &amp; tarifs V'!B18</f>
        <v xml:space="preserve"> Cahier cours 24x32 grands carreaux - 90g</v>
      </c>
      <c r="B32" s="242">
        <f>'4 &amp; 3éme Segpa Art-Mat'!C20</f>
        <v>2</v>
      </c>
      <c r="C32" s="243">
        <v>22</v>
      </c>
      <c r="D32" s="244"/>
      <c r="E32" s="245">
        <f>'Ref &amp; tarifs V'!C18</f>
        <v>0.8</v>
      </c>
      <c r="F32" s="246" t="str">
        <f t="shared" si="0"/>
        <v/>
      </c>
      <c r="H32" s="26"/>
      <c r="I32"/>
      <c r="J32"/>
      <c r="K32"/>
    </row>
    <row r="33" spans="1:11" ht="18" customHeight="1" x14ac:dyDescent="0.3">
      <c r="A33" s="241" t="str">
        <f>'Ref &amp; tarifs V'!B19</f>
        <v xml:space="preserve"> Paquet de feuilles Canson 24x32 - 200 g</v>
      </c>
      <c r="B33" s="242">
        <f>'4 &amp; 3éme Segpa Art-Mat'!C21</f>
        <v>2</v>
      </c>
      <c r="C33" s="243">
        <v>23</v>
      </c>
      <c r="D33" s="244"/>
      <c r="E33" s="245">
        <f>'Ref &amp; tarifs V'!C19</f>
        <v>1.1000000000000001</v>
      </c>
      <c r="F33" s="246" t="str">
        <f t="shared" si="0"/>
        <v/>
      </c>
      <c r="H33" s="26"/>
      <c r="I33"/>
      <c r="J33"/>
      <c r="K33"/>
    </row>
    <row r="34" spans="1:11" ht="18" customHeight="1" x14ac:dyDescent="0.3">
      <c r="A34" s="241" t="str">
        <f>'Ref &amp; tarifs V'!B20</f>
        <v xml:space="preserve"> Protège documents noir 30 pochettes (60 pages) - grand format</v>
      </c>
      <c r="B34" s="242">
        <f>'4 &amp; 3éme Segpa Art-Mat'!C22</f>
        <v>1</v>
      </c>
      <c r="C34" s="243">
        <v>24</v>
      </c>
      <c r="D34" s="244"/>
      <c r="E34" s="245">
        <f>'Ref &amp; tarifs V'!C20</f>
        <v>1</v>
      </c>
      <c r="F34" s="246" t="str">
        <f t="shared" si="0"/>
        <v/>
      </c>
      <c r="H34" s="26"/>
      <c r="I34"/>
      <c r="J34"/>
      <c r="K34"/>
    </row>
    <row r="35" spans="1:11" ht="18" customHeight="1" x14ac:dyDescent="0.3">
      <c r="A35" s="241" t="str">
        <f>'Ref &amp; tarifs V'!B22</f>
        <v xml:space="preserve"> Classeur souple Vert dos 20 mm - grand format</v>
      </c>
      <c r="B35" s="242">
        <f>'4 &amp; 3éme Segpa Art-Mat'!C24</f>
        <v>1</v>
      </c>
      <c r="C35" s="243">
        <v>26</v>
      </c>
      <c r="D35" s="244"/>
      <c r="E35" s="245">
        <f>'Ref &amp; tarifs V'!C22</f>
        <v>1.05</v>
      </c>
      <c r="F35" s="246" t="str">
        <f t="shared" si="0"/>
        <v/>
      </c>
      <c r="H35" s="26"/>
      <c r="I35"/>
      <c r="J35"/>
      <c r="K35"/>
    </row>
    <row r="36" spans="1:11" ht="18" customHeight="1" x14ac:dyDescent="0.3">
      <c r="A36" s="241" t="str">
        <f>'Ref &amp; tarifs V'!B25</f>
        <v xml:space="preserve"> Classeur rigide Vert dos 45 mm - grand format</v>
      </c>
      <c r="B36" s="242">
        <f>'4 &amp; 3éme Segpa Art-Mat'!C27</f>
        <v>1</v>
      </c>
      <c r="C36" s="243">
        <v>29</v>
      </c>
      <c r="D36" s="244"/>
      <c r="E36" s="245">
        <v>1.55</v>
      </c>
      <c r="F36" s="246" t="str">
        <f t="shared" si="0"/>
        <v/>
      </c>
      <c r="H36" s="26"/>
      <c r="I36"/>
      <c r="J36"/>
      <c r="K36"/>
    </row>
    <row r="37" spans="1:11" ht="18" customHeight="1" x14ac:dyDescent="0.3">
      <c r="A37" s="241" t="str">
        <f>'Ref &amp; tarifs V'!B26</f>
        <v xml:space="preserve"> Classeur rigide Bleu dos 45 mm - grand format</v>
      </c>
      <c r="B37" s="242">
        <f>'4 &amp; 3éme Segpa Art-Mat'!C28</f>
        <v>1</v>
      </c>
      <c r="C37" s="243">
        <v>30</v>
      </c>
      <c r="D37" s="244"/>
      <c r="E37" s="245">
        <v>1.55</v>
      </c>
      <c r="F37" s="246" t="str">
        <f t="shared" si="0"/>
        <v/>
      </c>
      <c r="H37" s="26"/>
      <c r="I37"/>
      <c r="J37"/>
      <c r="K37"/>
    </row>
    <row r="38" spans="1:11" ht="18" customHeight="1" x14ac:dyDescent="0.3">
      <c r="A38" s="241" t="str">
        <f>'Ref &amp; tarifs V'!B28</f>
        <v>Classeur rigide Rouge dos 45 mm - grand format</v>
      </c>
      <c r="B38" s="242">
        <f>'4 &amp; 3éme Segpa Art-Mat'!C30</f>
        <v>2</v>
      </c>
      <c r="C38" s="243">
        <v>32</v>
      </c>
      <c r="D38" s="244"/>
      <c r="E38" s="245">
        <v>1.55</v>
      </c>
      <c r="F38" s="246" t="str">
        <f t="shared" si="0"/>
        <v/>
      </c>
      <c r="H38" s="26"/>
      <c r="I38"/>
      <c r="J38"/>
      <c r="K38"/>
    </row>
    <row r="39" spans="1:11" ht="18" customHeight="1" x14ac:dyDescent="0.3">
      <c r="A39" s="241" t="str">
        <f>'Ref &amp; tarifs V'!B29</f>
        <v>Paquet de feuilles simples perforées grands carreaux - grand format</v>
      </c>
      <c r="B39" s="242">
        <f>'4 &amp; 3éme Segpa Art-Mat'!C31</f>
        <v>3</v>
      </c>
      <c r="C39" s="243">
        <v>33</v>
      </c>
      <c r="D39" s="244"/>
      <c r="E39" s="245">
        <f>'Ref &amp; tarifs V'!C29</f>
        <v>0.6</v>
      </c>
      <c r="F39" s="246" t="str">
        <f t="shared" si="0"/>
        <v/>
      </c>
      <c r="H39" s="26"/>
      <c r="I39"/>
      <c r="J39"/>
      <c r="K39"/>
    </row>
    <row r="40" spans="1:11" ht="18" customHeight="1" x14ac:dyDescent="0.3">
      <c r="A40" s="241" t="str">
        <f>'Ref &amp; tarifs V'!B30</f>
        <v>Jeu de six intercalaires pour pochettes plastiques - grand format</v>
      </c>
      <c r="B40" s="242">
        <f>'4 &amp; 3éme Segpa Art-Mat'!C32</f>
        <v>3</v>
      </c>
      <c r="C40" s="243">
        <v>34</v>
      </c>
      <c r="D40" s="244"/>
      <c r="E40" s="245">
        <f>'Ref &amp; tarifs V'!C30</f>
        <v>0.55000000000000004</v>
      </c>
      <c r="F40" s="246" t="str">
        <f t="shared" si="0"/>
        <v/>
      </c>
      <c r="H40" s="26"/>
      <c r="I40"/>
      <c r="J40"/>
      <c r="K40"/>
    </row>
    <row r="41" spans="1:11" ht="18" customHeight="1" thickBot="1" x14ac:dyDescent="0.35">
      <c r="A41" s="241" t="str">
        <f>'Ref &amp; tarifs V'!B32</f>
        <v xml:space="preserve"> Lot de 100 pochettes transparentes perforées- grand format</v>
      </c>
      <c r="B41" s="242">
        <f>'4 &amp; 3éme Segpa Art-Mat'!C34</f>
        <v>2</v>
      </c>
      <c r="C41" s="243">
        <v>36</v>
      </c>
      <c r="D41" s="244"/>
      <c r="E41" s="245">
        <f>'Ref &amp; tarifs V'!C32</f>
        <v>1.55</v>
      </c>
      <c r="F41" s="246" t="str">
        <f t="shared" si="0"/>
        <v/>
      </c>
      <c r="H41" s="26"/>
      <c r="I41"/>
      <c r="J41"/>
      <c r="K41"/>
    </row>
    <row r="42" spans="1:11" ht="18" hidden="1" customHeight="1" thickBot="1" x14ac:dyDescent="0.35">
      <c r="A42" s="248"/>
      <c r="B42" s="249"/>
      <c r="C42" s="250"/>
      <c r="D42" s="249"/>
      <c r="E42" s="251"/>
      <c r="F42" s="252">
        <f>SUM(F17:F41)</f>
        <v>0</v>
      </c>
      <c r="H42" s="26"/>
      <c r="I42"/>
      <c r="J42"/>
      <c r="K42"/>
    </row>
    <row r="43" spans="1:11" ht="18" customHeight="1" thickBot="1" x14ac:dyDescent="0.25">
      <c r="A43" s="253"/>
      <c r="B43" s="341" t="s">
        <v>65</v>
      </c>
      <c r="C43" s="342"/>
      <c r="D43" s="342"/>
      <c r="E43" s="342"/>
      <c r="F43" s="252" t="str">
        <f>IF(F42=0,"",F42)</f>
        <v/>
      </c>
      <c r="I43"/>
      <c r="J43"/>
      <c r="K43"/>
    </row>
    <row r="44" spans="1:11" ht="18" customHeight="1" x14ac:dyDescent="0.2">
      <c r="A44" s="47"/>
      <c r="B44" s="47"/>
      <c r="C44" s="47"/>
      <c r="D44" s="47"/>
      <c r="E44" s="47"/>
      <c r="F44" s="47"/>
      <c r="G44" s="47"/>
      <c r="H44" s="50"/>
      <c r="I44"/>
      <c r="J44"/>
      <c r="K44"/>
    </row>
    <row r="45" spans="1:11" ht="18" customHeight="1" x14ac:dyDescent="0.2">
      <c r="A45" s="47"/>
      <c r="B45" s="76"/>
      <c r="C45" s="76"/>
      <c r="D45" s="76"/>
      <c r="E45" s="47"/>
      <c r="F45" s="47"/>
      <c r="G45" s="47"/>
      <c r="H45" s="47"/>
      <c r="I45"/>
      <c r="J45"/>
      <c r="K45"/>
    </row>
    <row r="46" spans="1:11" ht="18" customHeight="1" x14ac:dyDescent="0.2">
      <c r="A46" s="47"/>
      <c r="B46" s="47"/>
      <c r="C46" s="47"/>
      <c r="D46" s="47"/>
      <c r="E46" s="47"/>
      <c r="F46" s="47"/>
      <c r="G46" s="47"/>
      <c r="H46" s="47"/>
      <c r="I46"/>
      <c r="J46"/>
      <c r="K46"/>
    </row>
    <row r="47" spans="1:11" ht="18" customHeight="1" x14ac:dyDescent="0.2">
      <c r="A47" s="47"/>
      <c r="B47" s="47"/>
      <c r="C47" s="47"/>
      <c r="D47" s="47"/>
      <c r="E47" s="47"/>
      <c r="F47" s="47"/>
      <c r="G47" s="47"/>
      <c r="H47" s="47"/>
      <c r="I47"/>
      <c r="J47"/>
      <c r="K47"/>
    </row>
    <row r="48" spans="1:11" ht="18" customHeight="1" x14ac:dyDescent="0.2">
      <c r="A48" s="47"/>
      <c r="B48" s="47"/>
      <c r="C48" s="47"/>
      <c r="D48" s="47"/>
      <c r="E48" s="47"/>
      <c r="F48" s="47"/>
      <c r="G48" s="47"/>
      <c r="H48" s="47"/>
      <c r="I48"/>
      <c r="J48"/>
      <c r="K48"/>
    </row>
    <row r="49" spans="1:11" ht="26.25" customHeight="1" x14ac:dyDescent="0.2">
      <c r="A49" s="47"/>
      <c r="B49" s="47"/>
      <c r="C49" s="47"/>
      <c r="D49" s="47"/>
      <c r="E49" s="47"/>
      <c r="F49" s="47"/>
      <c r="G49" s="47"/>
      <c r="H49" s="47"/>
      <c r="I49"/>
      <c r="J49"/>
      <c r="K49"/>
    </row>
    <row r="50" spans="1:11" ht="21.75" customHeight="1" x14ac:dyDescent="0.2">
      <c r="A50" s="47"/>
      <c r="B50" s="47"/>
      <c r="C50" s="47"/>
      <c r="D50" s="47"/>
      <c r="E50" s="47"/>
      <c r="F50" s="47"/>
      <c r="G50" s="47"/>
      <c r="H50" s="47"/>
      <c r="I50"/>
      <c r="J50"/>
      <c r="K50"/>
    </row>
    <row r="51" spans="1:11" ht="33" customHeight="1" x14ac:dyDescent="0.2">
      <c r="A51" s="47"/>
      <c r="B51" s="47"/>
      <c r="C51" s="47"/>
      <c r="D51" s="47"/>
      <c r="E51" s="47"/>
      <c r="F51" s="47"/>
      <c r="G51" s="47"/>
      <c r="H51" s="47"/>
      <c r="I51"/>
      <c r="J51"/>
      <c r="K51"/>
    </row>
    <row r="52" spans="1:11" ht="14.25" x14ac:dyDescent="0.2">
      <c r="A52" s="47"/>
      <c r="B52" s="47"/>
      <c r="C52" s="47"/>
      <c r="D52" s="47"/>
      <c r="E52" s="47"/>
      <c r="F52" s="47"/>
      <c r="G52" s="47"/>
      <c r="H52" s="47"/>
      <c r="I52"/>
      <c r="J52"/>
      <c r="K52"/>
    </row>
    <row r="53" spans="1:11" ht="14.25" x14ac:dyDescent="0.2">
      <c r="A53" s="47"/>
      <c r="B53" s="47"/>
      <c r="C53" s="47"/>
      <c r="D53" s="47"/>
      <c r="E53" s="47"/>
      <c r="F53" s="47"/>
      <c r="G53" s="47"/>
      <c r="H53" s="47"/>
      <c r="I53"/>
      <c r="J53"/>
      <c r="K53"/>
    </row>
    <row r="54" spans="1:11" ht="14.25" x14ac:dyDescent="0.2">
      <c r="A54" s="47"/>
      <c r="B54" s="47"/>
      <c r="C54" s="47"/>
      <c r="D54" s="47"/>
      <c r="E54" s="47"/>
      <c r="F54" s="47"/>
      <c r="G54" s="47"/>
      <c r="H54" s="47"/>
      <c r="I54"/>
      <c r="J54"/>
      <c r="K54"/>
    </row>
    <row r="55" spans="1:11" ht="14.25" x14ac:dyDescent="0.2">
      <c r="A55" s="47"/>
      <c r="B55" s="47"/>
      <c r="C55" s="47"/>
      <c r="D55" s="47"/>
      <c r="E55" s="47"/>
      <c r="F55" s="47"/>
      <c r="G55" s="47"/>
      <c r="H55" s="47"/>
      <c r="I55"/>
      <c r="J55"/>
      <c r="K55"/>
    </row>
    <row r="56" spans="1:11" ht="14.25" x14ac:dyDescent="0.2">
      <c r="A56" s="47"/>
      <c r="B56" s="47"/>
      <c r="C56" s="47"/>
      <c r="D56" s="47"/>
      <c r="E56" s="47"/>
      <c r="F56" s="47"/>
      <c r="G56" s="47"/>
      <c r="H56" s="47"/>
      <c r="I56"/>
      <c r="J56"/>
      <c r="K56"/>
    </row>
    <row r="57" spans="1:11" ht="14.25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4.25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4.25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4.25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14.25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4.25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5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5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5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5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5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5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5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5" ht="14.25" x14ac:dyDescent="0.2">
      <c r="A72" s="47"/>
      <c r="B72" s="47"/>
      <c r="C72" s="47"/>
      <c r="D72" s="47"/>
      <c r="E72" s="47"/>
      <c r="F72" s="47"/>
      <c r="G72" s="47"/>
      <c r="H72" s="47"/>
      <c r="I72" s="6"/>
      <c r="J72" s="6"/>
      <c r="K72" s="6"/>
      <c r="L72" s="6"/>
      <c r="M72" s="6"/>
      <c r="N72" s="6"/>
      <c r="O72" s="6"/>
    </row>
    <row r="73" spans="1:15" ht="14.25" x14ac:dyDescent="0.2">
      <c r="A73" s="47"/>
      <c r="B73" s="47"/>
      <c r="C73" s="47"/>
      <c r="D73" s="47"/>
      <c r="E73" s="47"/>
      <c r="F73" s="47"/>
      <c r="G73" s="47"/>
      <c r="H73" s="47"/>
      <c r="I73" s="6"/>
      <c r="J73" s="6"/>
      <c r="K73" s="6"/>
      <c r="L73" s="6"/>
      <c r="M73" s="6"/>
      <c r="N73" s="6"/>
      <c r="O73" s="6"/>
    </row>
    <row r="74" spans="1:15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5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5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5" s="6" customFormat="1" ht="12" customHeight="1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  <c r="L77"/>
      <c r="M77"/>
      <c r="N77"/>
      <c r="O77"/>
    </row>
    <row r="78" spans="1:15" s="6" customFormat="1" ht="12" customHeight="1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  <c r="L78"/>
      <c r="M78"/>
      <c r="N78"/>
      <c r="O78"/>
    </row>
    <row r="79" spans="1:15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5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 s="2"/>
      <c r="J82" s="2"/>
      <c r="K82" s="2"/>
      <c r="L82" s="2"/>
      <c r="M82" s="2"/>
      <c r="N82" s="2"/>
      <c r="O82" s="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2"/>
      <c r="J83" s="2"/>
      <c r="K83" s="2"/>
      <c r="L83" s="2"/>
      <c r="M83" s="2"/>
      <c r="N83" s="2"/>
      <c r="O83" s="2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2"/>
      <c r="J84" s="2"/>
      <c r="K84" s="2"/>
      <c r="L84" s="2"/>
      <c r="M84" s="2"/>
      <c r="N84" s="2"/>
      <c r="O84" s="2"/>
    </row>
    <row r="85" spans="1:15" ht="12.75" customHeight="1" x14ac:dyDescent="0.2">
      <c r="A85" s="47"/>
      <c r="B85" s="47"/>
      <c r="C85" s="47"/>
      <c r="D85" s="47"/>
      <c r="E85" s="47"/>
      <c r="F85" s="47"/>
      <c r="G85" s="47"/>
      <c r="H85" s="47"/>
      <c r="I85" s="2"/>
      <c r="J85" s="2"/>
      <c r="K85" s="2"/>
      <c r="L85" s="2"/>
      <c r="M85" s="2"/>
      <c r="N85" s="2"/>
      <c r="O85" s="2"/>
    </row>
    <row r="86" spans="1:15" ht="12.75" customHeight="1" x14ac:dyDescent="0.2">
      <c r="A86" s="47"/>
      <c r="B86" s="47"/>
      <c r="C86" s="47"/>
      <c r="D86" s="47"/>
      <c r="E86" s="47"/>
      <c r="F86" s="47"/>
      <c r="G86" s="47"/>
      <c r="H86" s="47"/>
      <c r="I86" s="2"/>
      <c r="J86" s="2"/>
      <c r="K86" s="2"/>
      <c r="L86" s="2"/>
      <c r="M86" s="2"/>
      <c r="N86" s="2"/>
      <c r="O86" s="2"/>
    </row>
    <row r="87" spans="1:15" s="2" customFormat="1" ht="12.75" customHeight="1" x14ac:dyDescent="0.2">
      <c r="A87" s="47"/>
      <c r="B87" s="47"/>
      <c r="C87" s="47"/>
      <c r="D87" s="47"/>
      <c r="E87" s="47"/>
      <c r="F87" s="47"/>
      <c r="G87" s="47"/>
      <c r="H87" s="47"/>
    </row>
    <row r="88" spans="1:15" s="2" customFormat="1" ht="12.75" customHeight="1" x14ac:dyDescent="0.2">
      <c r="A88" s="47"/>
      <c r="B88" s="47"/>
      <c r="C88" s="47"/>
      <c r="D88" s="47"/>
      <c r="E88" s="47"/>
      <c r="F88" s="47"/>
      <c r="G88" s="47"/>
      <c r="H88" s="47"/>
    </row>
    <row r="89" spans="1:15" s="2" customFormat="1" ht="21.95" customHeight="1" x14ac:dyDescent="0.2">
      <c r="A89" s="47"/>
      <c r="B89" s="47"/>
      <c r="C89" s="47"/>
      <c r="D89" s="47"/>
      <c r="E89" s="47"/>
      <c r="F89" s="47"/>
      <c r="G89" s="47"/>
      <c r="H89" s="47"/>
    </row>
    <row r="90" spans="1:15" s="2" customFormat="1" ht="12.75" customHeight="1" x14ac:dyDescent="0.2">
      <c r="A90" s="47"/>
      <c r="B90" s="47"/>
      <c r="C90" s="47"/>
      <c r="D90" s="47"/>
      <c r="E90" s="47"/>
      <c r="F90" s="47"/>
      <c r="G90" s="47"/>
      <c r="H90" s="47"/>
    </row>
    <row r="91" spans="1:15" s="2" customFormat="1" ht="12.75" customHeight="1" x14ac:dyDescent="0.2">
      <c r="A91" s="47"/>
      <c r="B91" s="47"/>
      <c r="C91" s="47"/>
      <c r="D91" s="47"/>
      <c r="E91" s="47"/>
      <c r="F91" s="47"/>
      <c r="G91" s="47"/>
      <c r="H91" s="47"/>
    </row>
    <row r="92" spans="1:15" s="2" customFormat="1" ht="12.75" customHeight="1" x14ac:dyDescent="0.2">
      <c r="A92" s="47"/>
      <c r="B92" s="47"/>
      <c r="C92" s="47"/>
      <c r="D92" s="47"/>
      <c r="E92" s="47"/>
      <c r="F92" s="47"/>
      <c r="G92" s="47"/>
      <c r="H92" s="47"/>
    </row>
    <row r="93" spans="1:15" s="2" customFormat="1" ht="12.75" customHeight="1" x14ac:dyDescent="0.2">
      <c r="A93" s="47"/>
      <c r="B93" s="47"/>
      <c r="C93" s="47"/>
      <c r="D93" s="47"/>
      <c r="E93" s="47"/>
      <c r="F93" s="47"/>
      <c r="G93" s="47"/>
      <c r="H93" s="47"/>
    </row>
    <row r="94" spans="1:15" s="2" customFormat="1" ht="12.75" customHeight="1" x14ac:dyDescent="0.2">
      <c r="A94" s="47"/>
      <c r="B94" s="47"/>
      <c r="C94" s="47"/>
      <c r="D94" s="47"/>
      <c r="E94" s="47"/>
      <c r="F94" s="47"/>
      <c r="G94" s="47"/>
      <c r="H94" s="47"/>
    </row>
    <row r="95" spans="1:15" s="2" customFormat="1" ht="12.75" customHeight="1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  <c r="L95"/>
      <c r="M95"/>
      <c r="N95"/>
      <c r="O95"/>
    </row>
    <row r="96" spans="1:15" s="2" customFormat="1" ht="12.75" customHeight="1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  <c r="L96"/>
      <c r="M96"/>
      <c r="N96"/>
      <c r="O96"/>
    </row>
    <row r="97" spans="1:15" s="2" customFormat="1" ht="12.75" customHeight="1" x14ac:dyDescent="0.2">
      <c r="A97" s="47"/>
      <c r="B97" s="47"/>
      <c r="C97" s="47"/>
      <c r="D97" s="47"/>
      <c r="E97" s="47"/>
      <c r="F97" s="47"/>
      <c r="G97" s="47"/>
      <c r="H97" s="47"/>
      <c r="I97"/>
      <c r="J97"/>
      <c r="K97"/>
      <c r="L97"/>
      <c r="M97"/>
      <c r="N97"/>
      <c r="O97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  <c r="I98"/>
      <c r="J98"/>
      <c r="K98"/>
      <c r="L98"/>
      <c r="M98"/>
      <c r="N98"/>
      <c r="O98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  <c r="I99"/>
      <c r="J99"/>
      <c r="K99"/>
      <c r="L99"/>
      <c r="M99"/>
      <c r="N99"/>
      <c r="O99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/>
      <c r="J100"/>
      <c r="K100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/>
      <c r="J101"/>
      <c r="K101"/>
    </row>
    <row r="102" spans="1:15" ht="12.75" customHeight="1" x14ac:dyDescent="0.2">
      <c r="A102" s="47"/>
      <c r="B102" s="47"/>
      <c r="C102" s="47"/>
      <c r="D102" s="47"/>
      <c r="E102" s="47"/>
      <c r="F102" s="47"/>
      <c r="G102" s="47"/>
      <c r="H102" s="47"/>
      <c r="I102"/>
      <c r="J102"/>
      <c r="K102"/>
    </row>
    <row r="103" spans="1:15" ht="12.75" customHeight="1" x14ac:dyDescent="0.2">
      <c r="I103"/>
      <c r="J103"/>
      <c r="K103"/>
    </row>
    <row r="104" spans="1:15" ht="11.1" customHeight="1" x14ac:dyDescent="0.2">
      <c r="I104"/>
      <c r="J104"/>
      <c r="K104"/>
    </row>
    <row r="105" spans="1:15" ht="11.1" customHeight="1" x14ac:dyDescent="0.2">
      <c r="I105"/>
      <c r="J105"/>
      <c r="K105"/>
    </row>
    <row r="106" spans="1:15" ht="11.1" customHeight="1" x14ac:dyDescent="0.2">
      <c r="I106"/>
      <c r="J106"/>
      <c r="K106"/>
    </row>
    <row r="107" spans="1:15" ht="11.1" customHeight="1" x14ac:dyDescent="0.2">
      <c r="I107"/>
      <c r="J107"/>
      <c r="K107"/>
    </row>
    <row r="108" spans="1:15" ht="11.1" customHeight="1" x14ac:dyDescent="0.2">
      <c r="I108"/>
      <c r="J108"/>
      <c r="K108"/>
    </row>
    <row r="109" spans="1:15" ht="11.1" customHeight="1" x14ac:dyDescent="0.2">
      <c r="J109" s="9"/>
    </row>
    <row r="110" spans="1:15" ht="11.1" customHeight="1" x14ac:dyDescent="0.2">
      <c r="J110" s="9"/>
    </row>
    <row r="111" spans="1:15" ht="11.1" customHeight="1" x14ac:dyDescent="0.2">
      <c r="J111" s="9"/>
    </row>
    <row r="112" spans="1:15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/>
    <row r="140" spans="10:10" ht="11.1" customHeight="1" x14ac:dyDescent="0.2"/>
    <row r="141" spans="10:10" ht="11.1" customHeight="1" x14ac:dyDescent="0.2"/>
    <row r="142" spans="10:10" ht="11.1" customHeight="1" x14ac:dyDescent="0.2"/>
    <row r="143" spans="10:10" ht="11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</sheetData>
  <sheetProtection password="C3DE" sheet="1" objects="1" scenarios="1" formatCells="0" formatColumns="0" formatRows="0" insertColumns="0" insertRows="0" insertHyperlinks="0" deleteColumns="0" deleteRows="0"/>
  <protectedRanges>
    <protectedRange sqref="D17:D42" name="quantités"/>
    <protectedRange sqref="H1:H15" name="langues_1"/>
  </protectedRanges>
  <mergeCells count="6">
    <mergeCell ref="B43:E43"/>
    <mergeCell ref="B10:D10"/>
    <mergeCell ref="A1:E2"/>
    <mergeCell ref="F1:G1"/>
    <mergeCell ref="F2:G2"/>
    <mergeCell ref="A6:C6"/>
  </mergeCells>
  <phoneticPr fontId="15" type="noConversion"/>
  <dataValidations count="4">
    <dataValidation type="list" allowBlank="1" showInputMessage="1" showErrorMessage="1" sqref="D42">
      <formula1>liste1</formula1>
    </dataValidation>
    <dataValidation type="list" allowBlank="1" showInputMessage="1" showErrorMessage="1" sqref="D41 D32:D33 D38">
      <formula1>liste_2</formula1>
    </dataValidation>
    <dataValidation type="list" allowBlank="1" showInputMessage="1" showErrorMessage="1" sqref="D39:D40">
      <formula1>liste_3</formula1>
    </dataValidation>
    <dataValidation type="list" allowBlank="1" showInputMessage="1" showErrorMessage="1" sqref="D17:D31 D34:D37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Normal="100" workbookViewId="0">
      <selection activeCell="F20" sqref="F20"/>
    </sheetView>
  </sheetViews>
  <sheetFormatPr baseColWidth="10" defaultRowHeight="12.75" x14ac:dyDescent="0.2"/>
  <cols>
    <col min="1" max="1" width="3.42578125" customWidth="1"/>
    <col min="2" max="2" width="1.42578125" customWidth="1"/>
    <col min="3" max="3" width="1.5703125" customWidth="1"/>
    <col min="4" max="4" width="8.5703125" bestFit="1" customWidth="1"/>
    <col min="5" max="5" width="0.7109375" customWidth="1"/>
    <col min="6" max="6" width="50.5703125" bestFit="1" customWidth="1"/>
    <col min="7" max="7" width="29.28515625" style="7" customWidth="1"/>
    <col min="8" max="8" width="2.7109375" style="7" customWidth="1"/>
  </cols>
  <sheetData>
    <row r="1" spans="1:8" ht="12" customHeight="1" x14ac:dyDescent="0.2">
      <c r="B1" s="85"/>
      <c r="C1" s="86"/>
      <c r="D1" s="86"/>
      <c r="E1" s="86"/>
      <c r="F1" s="86"/>
      <c r="G1" s="87"/>
      <c r="H1" s="219"/>
    </row>
    <row r="2" spans="1:8" ht="12" customHeight="1" x14ac:dyDescent="0.2">
      <c r="B2" s="88"/>
      <c r="C2" s="254" t="s">
        <v>272</v>
      </c>
      <c r="D2" s="255"/>
      <c r="E2" s="255"/>
      <c r="F2" s="255"/>
      <c r="G2" s="256"/>
      <c r="H2" s="209"/>
    </row>
    <row r="3" spans="1:8" ht="12" customHeight="1" x14ac:dyDescent="0.2">
      <c r="B3" s="88"/>
      <c r="C3" s="89"/>
      <c r="D3" s="89"/>
      <c r="E3" s="89"/>
      <c r="F3" s="89"/>
      <c r="G3" s="89"/>
      <c r="H3" s="209"/>
    </row>
    <row r="4" spans="1:8" ht="12" customHeight="1" x14ac:dyDescent="0.2">
      <c r="B4" s="90"/>
      <c r="C4" s="91"/>
      <c r="D4" s="85" t="s">
        <v>77</v>
      </c>
      <c r="E4" s="86"/>
      <c r="F4" s="92" t="s">
        <v>31</v>
      </c>
      <c r="G4" s="97"/>
      <c r="H4" s="209"/>
    </row>
    <row r="5" spans="1:8" ht="12" customHeight="1" x14ac:dyDescent="0.2">
      <c r="B5" s="90"/>
      <c r="C5" s="91"/>
      <c r="D5" s="94">
        <v>1</v>
      </c>
      <c r="E5" s="91"/>
      <c r="F5" s="80" t="s">
        <v>0</v>
      </c>
      <c r="G5" s="97"/>
      <c r="H5" s="209"/>
    </row>
    <row r="6" spans="1:8" ht="12" customHeight="1" x14ac:dyDescent="0.2">
      <c r="B6" s="90"/>
      <c r="C6" s="91"/>
      <c r="D6" s="94">
        <v>2</v>
      </c>
      <c r="E6" s="91"/>
      <c r="F6" s="80" t="s">
        <v>1</v>
      </c>
      <c r="G6" s="97"/>
      <c r="H6" s="209"/>
    </row>
    <row r="7" spans="1:8" ht="12" customHeight="1" x14ac:dyDescent="0.2">
      <c r="B7" s="90"/>
      <c r="C7" s="91"/>
      <c r="D7" s="94">
        <v>3</v>
      </c>
      <c r="E7" s="91"/>
      <c r="F7" s="80" t="s">
        <v>2</v>
      </c>
      <c r="G7" s="97"/>
      <c r="H7" s="209"/>
    </row>
    <row r="8" spans="1:8" ht="12" customHeight="1" x14ac:dyDescent="0.2">
      <c r="B8" s="90"/>
      <c r="C8" s="91"/>
      <c r="D8" s="94">
        <v>4</v>
      </c>
      <c r="E8" s="91"/>
      <c r="F8" s="80" t="s">
        <v>3</v>
      </c>
      <c r="G8" s="97"/>
      <c r="H8" s="209"/>
    </row>
    <row r="9" spans="1:8" ht="12" customHeight="1" x14ac:dyDescent="0.2">
      <c r="B9" s="90"/>
      <c r="C9" s="91"/>
      <c r="D9" s="94">
        <v>5</v>
      </c>
      <c r="E9" s="91"/>
      <c r="F9" s="80" t="s">
        <v>4</v>
      </c>
      <c r="G9" s="97"/>
      <c r="H9" s="209"/>
    </row>
    <row r="10" spans="1:8" ht="12" customHeight="1" x14ac:dyDescent="0.2">
      <c r="B10" s="90"/>
      <c r="C10" s="91"/>
      <c r="D10" s="94">
        <v>6</v>
      </c>
      <c r="E10" s="91"/>
      <c r="F10" s="80" t="s">
        <v>5</v>
      </c>
      <c r="G10" s="97"/>
      <c r="H10" s="209"/>
    </row>
    <row r="11" spans="1:8" ht="12" customHeight="1" x14ac:dyDescent="0.2">
      <c r="B11" s="90"/>
      <c r="C11" s="91"/>
      <c r="D11" s="94">
        <v>7</v>
      </c>
      <c r="E11" s="91"/>
      <c r="F11" s="80" t="s">
        <v>142</v>
      </c>
      <c r="G11" s="97"/>
      <c r="H11" s="209"/>
    </row>
    <row r="12" spans="1:8" x14ac:dyDescent="0.2">
      <c r="A12" s="3"/>
      <c r="B12" s="114"/>
      <c r="C12" s="100"/>
      <c r="D12" s="112">
        <v>8</v>
      </c>
      <c r="E12" s="100"/>
      <c r="F12" s="80" t="s">
        <v>6</v>
      </c>
      <c r="G12" s="111"/>
      <c r="H12" s="209"/>
    </row>
    <row r="13" spans="1:8" x14ac:dyDescent="0.2">
      <c r="A13" s="3"/>
      <c r="B13" s="114"/>
      <c r="C13" s="100"/>
      <c r="D13" s="112">
        <v>9</v>
      </c>
      <c r="E13" s="100"/>
      <c r="F13" s="80" t="s">
        <v>263</v>
      </c>
      <c r="G13" s="111"/>
      <c r="H13" s="209"/>
    </row>
    <row r="14" spans="1:8" x14ac:dyDescent="0.2">
      <c r="A14" s="3"/>
      <c r="B14" s="114"/>
      <c r="C14" s="100"/>
      <c r="D14" s="112">
        <v>10</v>
      </c>
      <c r="E14" s="100"/>
      <c r="F14" s="80" t="s">
        <v>275</v>
      </c>
      <c r="G14" s="111"/>
      <c r="H14" s="209"/>
    </row>
    <row r="15" spans="1:8" ht="12" customHeight="1" x14ac:dyDescent="0.2">
      <c r="B15" s="90"/>
      <c r="C15" s="91"/>
      <c r="D15" s="94">
        <v>11</v>
      </c>
      <c r="E15" s="91"/>
      <c r="F15" s="80" t="s">
        <v>78</v>
      </c>
      <c r="G15" s="97"/>
      <c r="H15" s="209"/>
    </row>
    <row r="16" spans="1:8" ht="12" customHeight="1" x14ac:dyDescent="0.2">
      <c r="B16" s="90"/>
      <c r="C16" s="91"/>
      <c r="D16" s="94">
        <v>12</v>
      </c>
      <c r="E16" s="91"/>
      <c r="F16" s="121" t="s">
        <v>80</v>
      </c>
      <c r="G16" s="97"/>
      <c r="H16" s="209"/>
    </row>
    <row r="17" spans="1:8" ht="12" customHeight="1" x14ac:dyDescent="0.2">
      <c r="B17" s="90"/>
      <c r="C17" s="91"/>
      <c r="D17" s="94">
        <v>13</v>
      </c>
      <c r="E17" s="91"/>
      <c r="F17" s="80" t="s">
        <v>140</v>
      </c>
      <c r="G17" s="97"/>
      <c r="H17" s="209"/>
    </row>
    <row r="18" spans="1:8" ht="12" customHeight="1" x14ac:dyDescent="0.2">
      <c r="B18" s="90"/>
      <c r="C18" s="91"/>
      <c r="D18" s="94">
        <v>14</v>
      </c>
      <c r="E18" s="91"/>
      <c r="F18" s="80" t="s">
        <v>141</v>
      </c>
      <c r="G18" s="97"/>
      <c r="H18" s="209"/>
    </row>
    <row r="19" spans="1:8" ht="12" customHeight="1" x14ac:dyDescent="0.2">
      <c r="B19" s="90"/>
      <c r="C19" s="91"/>
      <c r="D19" s="94">
        <v>15</v>
      </c>
      <c r="E19" s="91"/>
      <c r="F19" s="80" t="s">
        <v>29</v>
      </c>
      <c r="G19" s="97"/>
      <c r="H19" s="209"/>
    </row>
    <row r="20" spans="1:8" ht="12" customHeight="1" x14ac:dyDescent="0.2">
      <c r="B20" s="105"/>
      <c r="C20" s="91"/>
      <c r="D20" s="94">
        <v>16</v>
      </c>
      <c r="E20" s="91"/>
      <c r="F20" s="80" t="s">
        <v>34</v>
      </c>
      <c r="G20" s="97"/>
      <c r="H20" s="209"/>
    </row>
    <row r="21" spans="1:8" ht="12" customHeight="1" x14ac:dyDescent="0.2">
      <c r="B21" s="105"/>
      <c r="C21" s="91"/>
      <c r="D21" s="94">
        <v>17</v>
      </c>
      <c r="E21" s="91"/>
      <c r="F21" s="80" t="s">
        <v>186</v>
      </c>
      <c r="G21" s="97"/>
      <c r="H21" s="209"/>
    </row>
    <row r="22" spans="1:8" ht="12" customHeight="1" x14ac:dyDescent="0.2">
      <c r="B22" s="105"/>
      <c r="C22" s="91"/>
      <c r="D22" s="94">
        <v>18</v>
      </c>
      <c r="E22" s="91"/>
      <c r="F22" s="80" t="s">
        <v>35</v>
      </c>
      <c r="G22" s="97"/>
      <c r="H22" s="209"/>
    </row>
    <row r="23" spans="1:8" x14ac:dyDescent="0.2">
      <c r="A23" s="5"/>
      <c r="B23" s="105"/>
      <c r="C23" s="91"/>
      <c r="D23" s="94">
        <v>19</v>
      </c>
      <c r="E23" s="91"/>
      <c r="F23" s="80" t="s">
        <v>100</v>
      </c>
      <c r="G23" s="97"/>
      <c r="H23" s="209"/>
    </row>
    <row r="24" spans="1:8" x14ac:dyDescent="0.2">
      <c r="A24" s="5"/>
      <c r="B24" s="105"/>
      <c r="C24" s="91"/>
      <c r="D24" s="94">
        <v>20</v>
      </c>
      <c r="E24" s="91"/>
      <c r="F24" s="80" t="s">
        <v>7</v>
      </c>
      <c r="G24" s="97"/>
      <c r="H24" s="209"/>
    </row>
    <row r="25" spans="1:8" ht="14.25" customHeight="1" x14ac:dyDescent="0.2">
      <c r="A25" s="5"/>
      <c r="B25" s="102"/>
      <c r="C25" s="108"/>
      <c r="D25" s="112">
        <v>21</v>
      </c>
      <c r="E25" s="108"/>
      <c r="F25" s="80" t="s">
        <v>9</v>
      </c>
      <c r="G25" s="111"/>
      <c r="H25" s="209"/>
    </row>
    <row r="26" spans="1:8" x14ac:dyDescent="0.2">
      <c r="A26" s="38"/>
      <c r="B26" s="84"/>
      <c r="C26" s="91"/>
      <c r="D26" s="94">
        <v>23</v>
      </c>
      <c r="E26" s="91"/>
      <c r="F26" s="80" t="s">
        <v>220</v>
      </c>
      <c r="G26" s="97"/>
      <c r="H26" s="209"/>
    </row>
    <row r="27" spans="1:8" x14ac:dyDescent="0.2">
      <c r="A27" s="5"/>
      <c r="B27" s="102"/>
      <c r="C27" s="100"/>
      <c r="D27" s="112">
        <v>24</v>
      </c>
      <c r="E27" s="100"/>
      <c r="F27" s="80" t="s">
        <v>223</v>
      </c>
      <c r="G27" s="111"/>
      <c r="H27" s="209"/>
    </row>
    <row r="28" spans="1:8" ht="12" customHeight="1" x14ac:dyDescent="0.2">
      <c r="B28" s="90"/>
      <c r="C28" s="91"/>
      <c r="D28" s="112">
        <v>29</v>
      </c>
      <c r="E28" s="100"/>
      <c r="F28" s="80" t="s">
        <v>216</v>
      </c>
      <c r="G28" s="97"/>
      <c r="H28" s="209"/>
    </row>
    <row r="29" spans="1:8" ht="12.75" customHeight="1" x14ac:dyDescent="0.2">
      <c r="A29" s="3"/>
      <c r="B29" s="102"/>
      <c r="C29" s="100"/>
      <c r="D29" s="112">
        <v>30</v>
      </c>
      <c r="E29" s="100"/>
      <c r="F29" s="80" t="s">
        <v>208</v>
      </c>
      <c r="G29" s="111"/>
      <c r="H29" s="209"/>
    </row>
    <row r="30" spans="1:8" x14ac:dyDescent="0.2">
      <c r="A30" s="3"/>
      <c r="B30" s="135"/>
      <c r="C30" s="100"/>
      <c r="D30" s="112">
        <v>32</v>
      </c>
      <c r="E30" s="100"/>
      <c r="F30" s="80" t="s">
        <v>213</v>
      </c>
      <c r="G30" s="111"/>
      <c r="H30" s="209"/>
    </row>
    <row r="31" spans="1:8" ht="12" customHeight="1" x14ac:dyDescent="0.2">
      <c r="B31" s="102"/>
      <c r="C31" s="100"/>
      <c r="D31" s="112">
        <v>33</v>
      </c>
      <c r="E31" s="100"/>
      <c r="F31" s="80" t="s">
        <v>189</v>
      </c>
      <c r="G31" s="111"/>
      <c r="H31" s="209"/>
    </row>
    <row r="32" spans="1:8" ht="12" customHeight="1" x14ac:dyDescent="0.2">
      <c r="B32" s="102"/>
      <c r="C32" s="100"/>
      <c r="D32" s="112">
        <v>34</v>
      </c>
      <c r="E32" s="100"/>
      <c r="F32" s="80" t="s">
        <v>188</v>
      </c>
      <c r="G32" s="111"/>
      <c r="H32" s="209"/>
    </row>
    <row r="33" spans="2:8" ht="12" customHeight="1" x14ac:dyDescent="0.2">
      <c r="B33" s="105"/>
      <c r="C33" s="91"/>
      <c r="D33" s="112">
        <v>36</v>
      </c>
      <c r="E33" s="100"/>
      <c r="F33" s="80" t="s">
        <v>187</v>
      </c>
      <c r="G33" s="111"/>
      <c r="H33" s="209"/>
    </row>
    <row r="34" spans="2:8" ht="12" customHeight="1" x14ac:dyDescent="0.2">
      <c r="B34" s="90"/>
      <c r="C34" s="91"/>
      <c r="D34" s="98">
        <v>42</v>
      </c>
      <c r="E34" s="99"/>
      <c r="F34" s="81" t="s">
        <v>106</v>
      </c>
      <c r="G34" s="97"/>
      <c r="H34" s="209"/>
    </row>
    <row r="35" spans="2:8" ht="12" customHeight="1" x14ac:dyDescent="0.2">
      <c r="B35" s="114"/>
      <c r="C35" s="100"/>
      <c r="D35" s="111"/>
      <c r="E35" s="100"/>
      <c r="F35" s="100"/>
      <c r="G35" s="111"/>
      <c r="H35" s="209"/>
    </row>
    <row r="36" spans="2:8" ht="12" customHeight="1" x14ac:dyDescent="0.2">
      <c r="B36" s="114"/>
      <c r="C36" s="100"/>
      <c r="D36" s="100"/>
      <c r="E36" s="100"/>
      <c r="F36" s="100"/>
      <c r="G36" s="97"/>
      <c r="H36" s="209"/>
    </row>
    <row r="37" spans="2:8" ht="18.75" customHeight="1" x14ac:dyDescent="0.2">
      <c r="B37" s="102"/>
      <c r="C37" s="100"/>
      <c r="D37" s="119" t="s">
        <v>89</v>
      </c>
      <c r="E37" s="115"/>
      <c r="F37" s="104" t="s">
        <v>16</v>
      </c>
      <c r="G37" s="224" t="s">
        <v>23</v>
      </c>
      <c r="H37" s="209"/>
    </row>
    <row r="38" spans="2:8" ht="12" customHeight="1" x14ac:dyDescent="0.2">
      <c r="B38" s="105"/>
      <c r="C38" s="100"/>
      <c r="D38" s="120" t="s">
        <v>90</v>
      </c>
      <c r="E38" s="100"/>
      <c r="F38" s="80" t="s">
        <v>17</v>
      </c>
      <c r="G38" s="95" t="s">
        <v>36</v>
      </c>
      <c r="H38" s="209"/>
    </row>
    <row r="39" spans="2:8" ht="12" customHeight="1" x14ac:dyDescent="0.2">
      <c r="B39" s="114"/>
      <c r="C39" s="100"/>
      <c r="D39" s="120" t="s">
        <v>91</v>
      </c>
      <c r="E39" s="100"/>
      <c r="F39" s="80" t="s">
        <v>18</v>
      </c>
      <c r="G39" s="95" t="s">
        <v>217</v>
      </c>
      <c r="H39" s="209"/>
    </row>
    <row r="40" spans="2:8" ht="12" customHeight="1" x14ac:dyDescent="0.2">
      <c r="B40" s="114"/>
      <c r="C40" s="100"/>
      <c r="D40" s="120" t="s">
        <v>92</v>
      </c>
      <c r="E40" s="100"/>
      <c r="F40" s="80" t="s">
        <v>19</v>
      </c>
      <c r="G40" s="95" t="s">
        <v>81</v>
      </c>
      <c r="H40" s="209"/>
    </row>
    <row r="41" spans="2:8" ht="12" customHeight="1" x14ac:dyDescent="0.2">
      <c r="B41" s="114"/>
      <c r="C41" s="100"/>
      <c r="D41" s="120" t="s">
        <v>93</v>
      </c>
      <c r="E41" s="100"/>
      <c r="F41" s="80" t="s">
        <v>20</v>
      </c>
      <c r="G41" s="95" t="s">
        <v>190</v>
      </c>
      <c r="H41" s="209"/>
    </row>
    <row r="42" spans="2:8" ht="12" customHeight="1" x14ac:dyDescent="0.2">
      <c r="B42" s="114"/>
      <c r="C42" s="100"/>
      <c r="D42" s="120"/>
      <c r="E42" s="100"/>
      <c r="F42" s="80" t="s">
        <v>277</v>
      </c>
      <c r="G42" s="95" t="s">
        <v>218</v>
      </c>
      <c r="H42" s="209"/>
    </row>
    <row r="43" spans="2:8" ht="12" customHeight="1" x14ac:dyDescent="0.2">
      <c r="B43" s="114"/>
      <c r="C43" s="100"/>
      <c r="D43" s="137"/>
      <c r="E43" s="99"/>
      <c r="F43" s="124"/>
      <c r="G43" s="197" t="s">
        <v>191</v>
      </c>
      <c r="H43" s="209"/>
    </row>
    <row r="44" spans="2:8" ht="12" customHeight="1" x14ac:dyDescent="0.2">
      <c r="B44" s="122"/>
      <c r="C44" s="99"/>
      <c r="D44" s="99"/>
      <c r="E44" s="99"/>
      <c r="F44" s="99"/>
      <c r="G44" s="125"/>
      <c r="H44" s="220"/>
    </row>
    <row r="45" spans="2:8" ht="17.25" customHeight="1" x14ac:dyDescent="0.2">
      <c r="F45" s="4"/>
      <c r="G45" s="4"/>
    </row>
    <row r="46" spans="2:8" ht="19.5" customHeight="1" x14ac:dyDescent="0.2">
      <c r="G46"/>
      <c r="H46"/>
    </row>
    <row r="47" spans="2:8" ht="11.25" customHeight="1" x14ac:dyDescent="0.2">
      <c r="G47"/>
      <c r="H47"/>
    </row>
    <row r="48" spans="2:8" x14ac:dyDescent="0.2">
      <c r="G48"/>
      <c r="H48"/>
    </row>
    <row r="49" spans="7:8" x14ac:dyDescent="0.2">
      <c r="G49"/>
      <c r="H49"/>
    </row>
    <row r="50" spans="7:8" ht="10.5" customHeight="1" x14ac:dyDescent="0.2">
      <c r="G50"/>
      <c r="H50"/>
    </row>
    <row r="51" spans="7:8" ht="10.5" customHeight="1" x14ac:dyDescent="0.2">
      <c r="G51"/>
      <c r="H51"/>
    </row>
    <row r="52" spans="7:8" ht="22.5" customHeight="1" x14ac:dyDescent="0.2">
      <c r="G52"/>
      <c r="H52"/>
    </row>
    <row r="53" spans="7:8" ht="18" customHeight="1" x14ac:dyDescent="0.2">
      <c r="G53"/>
      <c r="H53"/>
    </row>
    <row r="54" spans="7:8" ht="18" customHeight="1" x14ac:dyDescent="0.2">
      <c r="G54"/>
      <c r="H54"/>
    </row>
    <row r="55" spans="7:8" ht="18" customHeight="1" x14ac:dyDescent="0.2">
      <c r="G55"/>
      <c r="H55"/>
    </row>
    <row r="56" spans="7:8" ht="18" customHeight="1" x14ac:dyDescent="0.2">
      <c r="G56"/>
      <c r="H56"/>
    </row>
    <row r="57" spans="7:8" ht="18" customHeight="1" x14ac:dyDescent="0.2">
      <c r="G57"/>
      <c r="H57"/>
    </row>
    <row r="58" spans="7:8" ht="18" customHeight="1" x14ac:dyDescent="0.2">
      <c r="G58"/>
      <c r="H58"/>
    </row>
    <row r="59" spans="7:8" ht="18" customHeight="1" x14ac:dyDescent="0.2">
      <c r="G59"/>
      <c r="H59"/>
    </row>
    <row r="60" spans="7:8" ht="18" customHeight="1" x14ac:dyDescent="0.2">
      <c r="G60"/>
      <c r="H60"/>
    </row>
    <row r="61" spans="7:8" ht="18" customHeight="1" x14ac:dyDescent="0.2">
      <c r="G61"/>
      <c r="H61"/>
    </row>
    <row r="62" spans="7:8" ht="18" customHeight="1" x14ac:dyDescent="0.2">
      <c r="G62"/>
      <c r="H62"/>
    </row>
    <row r="63" spans="7:8" ht="18" customHeight="1" x14ac:dyDescent="0.2">
      <c r="G63"/>
      <c r="H63"/>
    </row>
    <row r="64" spans="7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26.25" customHeight="1" x14ac:dyDescent="0.2">
      <c r="G76"/>
      <c r="H76"/>
    </row>
    <row r="77" spans="7:8" ht="23.25" customHeight="1" x14ac:dyDescent="0.2">
      <c r="G77"/>
      <c r="H77"/>
    </row>
    <row r="78" spans="7:8" ht="13.5" customHeight="1" x14ac:dyDescent="0.2">
      <c r="G78"/>
      <c r="H78"/>
    </row>
    <row r="79" spans="7:8" ht="13.5" customHeight="1" x14ac:dyDescent="0.2">
      <c r="G79"/>
      <c r="H79"/>
    </row>
    <row r="80" spans="7:8" ht="13.5" customHeight="1" x14ac:dyDescent="0.2">
      <c r="G80"/>
      <c r="H80"/>
    </row>
    <row r="81" spans="7:8" x14ac:dyDescent="0.2">
      <c r="G81"/>
      <c r="H81"/>
    </row>
    <row r="82" spans="7:8" x14ac:dyDescent="0.2">
      <c r="G82"/>
      <c r="H82"/>
    </row>
    <row r="83" spans="7:8" x14ac:dyDescent="0.2">
      <c r="G83"/>
      <c r="H83"/>
    </row>
    <row r="84" spans="7:8" ht="15" customHeight="1" x14ac:dyDescent="0.2">
      <c r="G84"/>
      <c r="H84"/>
    </row>
    <row r="85" spans="7:8" ht="15" customHeight="1" x14ac:dyDescent="0.2">
      <c r="G85"/>
      <c r="H85"/>
    </row>
    <row r="86" spans="7:8" ht="15" customHeight="1" x14ac:dyDescent="0.2">
      <c r="G86"/>
      <c r="H86"/>
    </row>
    <row r="87" spans="7:8" ht="15" customHeight="1" x14ac:dyDescent="0.2">
      <c r="G87"/>
      <c r="H87"/>
    </row>
    <row r="88" spans="7:8" ht="15" customHeight="1" x14ac:dyDescent="0.2">
      <c r="G88"/>
      <c r="H88"/>
    </row>
    <row r="89" spans="7:8" ht="15" customHeight="1" x14ac:dyDescent="0.2">
      <c r="G89"/>
      <c r="H89"/>
    </row>
    <row r="90" spans="7:8" ht="15" customHeight="1" x14ac:dyDescent="0.2">
      <c r="G90"/>
      <c r="H90"/>
    </row>
    <row r="91" spans="7:8" ht="15" customHeight="1" x14ac:dyDescent="0.2">
      <c r="G91"/>
      <c r="H91"/>
    </row>
    <row r="92" spans="7:8" ht="15" customHeight="1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9.9499999999999993" customHeight="1" x14ac:dyDescent="0.2">
      <c r="G101"/>
      <c r="H101"/>
    </row>
    <row r="102" spans="7:8" ht="9.9499999999999993" customHeight="1" x14ac:dyDescent="0.2">
      <c r="G102"/>
      <c r="H102"/>
    </row>
    <row r="103" spans="7:8" ht="9.9499999999999993" customHeight="1" x14ac:dyDescent="0.2">
      <c r="G103"/>
      <c r="H103"/>
    </row>
    <row r="104" spans="7:8" ht="9.9499999999999993" customHeight="1" x14ac:dyDescent="0.2">
      <c r="G104"/>
      <c r="H104"/>
    </row>
    <row r="105" spans="7:8" ht="9.9499999999999993" customHeight="1" x14ac:dyDescent="0.2">
      <c r="G105"/>
      <c r="H105"/>
    </row>
    <row r="106" spans="7:8" ht="9.9499999999999993" customHeight="1" x14ac:dyDescent="0.2">
      <c r="G106"/>
      <c r="H106"/>
    </row>
    <row r="107" spans="7:8" ht="9.9499999999999993" customHeight="1" x14ac:dyDescent="0.2">
      <c r="G107"/>
      <c r="H107"/>
    </row>
    <row r="108" spans="7:8" ht="9.9499999999999993" customHeight="1" x14ac:dyDescent="0.2">
      <c r="G108"/>
      <c r="H108"/>
    </row>
    <row r="109" spans="7:8" ht="9.9499999999999993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x14ac:dyDescent="0.2">
      <c r="G113"/>
      <c r="H113"/>
    </row>
    <row r="114" spans="7:8" x14ac:dyDescent="0.2">
      <c r="G114"/>
      <c r="H114"/>
    </row>
    <row r="115" spans="7:8" x14ac:dyDescent="0.2">
      <c r="G115"/>
      <c r="H115"/>
    </row>
    <row r="116" spans="7:8" ht="39.75" customHeight="1" x14ac:dyDescent="0.2">
      <c r="G116"/>
      <c r="H116"/>
    </row>
    <row r="117" spans="7:8" ht="12.75" customHeight="1" x14ac:dyDescent="0.2">
      <c r="G117"/>
      <c r="H117"/>
    </row>
    <row r="118" spans="7:8" x14ac:dyDescent="0.2">
      <c r="G118"/>
      <c r="H118"/>
    </row>
    <row r="119" spans="7:8" ht="18" customHeight="1" x14ac:dyDescent="0.2">
      <c r="G119"/>
      <c r="H119"/>
    </row>
    <row r="120" spans="7:8" ht="18" customHeight="1" x14ac:dyDescent="0.2">
      <c r="G120"/>
      <c r="H120"/>
    </row>
    <row r="121" spans="7:8" ht="18" customHeight="1" x14ac:dyDescent="0.2">
      <c r="G121"/>
      <c r="H121"/>
    </row>
    <row r="122" spans="7:8" ht="18" customHeight="1" x14ac:dyDescent="0.2">
      <c r="G122"/>
      <c r="H122"/>
    </row>
    <row r="123" spans="7:8" ht="18" customHeight="1" x14ac:dyDescent="0.2">
      <c r="G123"/>
      <c r="H123"/>
    </row>
    <row r="124" spans="7:8" ht="18" customHeight="1" x14ac:dyDescent="0.2">
      <c r="G124"/>
      <c r="H124"/>
    </row>
    <row r="125" spans="7:8" ht="18" customHeight="1" x14ac:dyDescent="0.2">
      <c r="G125"/>
      <c r="H125"/>
    </row>
    <row r="126" spans="7:8" ht="18" customHeight="1" x14ac:dyDescent="0.2">
      <c r="G126"/>
      <c r="H126"/>
    </row>
    <row r="127" spans="7:8" ht="18" customHeight="1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26.25" customHeight="1" x14ac:dyDescent="0.2">
      <c r="G136"/>
      <c r="H136"/>
    </row>
    <row r="137" spans="7:8" ht="21.75" customHeight="1" x14ac:dyDescent="0.2">
      <c r="G137"/>
      <c r="H137"/>
    </row>
    <row r="138" spans="7:8" ht="33" customHeight="1" x14ac:dyDescent="0.2">
      <c r="G138"/>
      <c r="H138"/>
    </row>
    <row r="139" spans="7:8" x14ac:dyDescent="0.2">
      <c r="G139"/>
      <c r="H139"/>
    </row>
    <row r="140" spans="7:8" x14ac:dyDescent="0.2">
      <c r="G140"/>
      <c r="H140"/>
    </row>
    <row r="141" spans="7:8" x14ac:dyDescent="0.2">
      <c r="G141"/>
      <c r="H141"/>
    </row>
    <row r="142" spans="7:8" x14ac:dyDescent="0.2">
      <c r="G142"/>
      <c r="H142"/>
    </row>
    <row r="143" spans="7:8" x14ac:dyDescent="0.2">
      <c r="G143"/>
      <c r="H143"/>
    </row>
    <row r="144" spans="7:8" x14ac:dyDescent="0.2">
      <c r="G144"/>
      <c r="H144"/>
    </row>
    <row r="145" spans="7:8" x14ac:dyDescent="0.2">
      <c r="G145"/>
      <c r="H145"/>
    </row>
    <row r="146" spans="7:8" x14ac:dyDescent="0.2">
      <c r="G146"/>
      <c r="H146"/>
    </row>
    <row r="147" spans="7:8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s="6" customFormat="1" ht="12" customHeight="1" x14ac:dyDescent="0.2"/>
    <row r="165" spans="7:8" s="6" customFormat="1" ht="12" customHeight="1" x14ac:dyDescent="0.2"/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ht="12.75" customHeight="1" x14ac:dyDescent="0.2">
      <c r="G172"/>
      <c r="H172"/>
    </row>
    <row r="173" spans="7:8" ht="12.75" customHeight="1" x14ac:dyDescent="0.2">
      <c r="G173"/>
      <c r="H173"/>
    </row>
    <row r="174" spans="7:8" s="2" customFormat="1" ht="12.75" customHeight="1" x14ac:dyDescent="0.2"/>
    <row r="175" spans="7:8" s="2" customFormat="1" ht="12.75" customHeight="1" x14ac:dyDescent="0.2"/>
    <row r="176" spans="7:8" s="2" customFormat="1" ht="21.95" customHeight="1" x14ac:dyDescent="0.2"/>
    <row r="177" spans="7:8" s="2" customFormat="1" ht="12.75" customHeight="1" x14ac:dyDescent="0.2"/>
    <row r="178" spans="7:8" s="2" customFormat="1" ht="12.75" customHeight="1" x14ac:dyDescent="0.2"/>
    <row r="179" spans="7:8" s="2" customFormat="1" ht="12.75" customHeight="1" x14ac:dyDescent="0.2"/>
    <row r="180" spans="7:8" s="2" customFormat="1" ht="12.75" customHeight="1" x14ac:dyDescent="0.2"/>
    <row r="181" spans="7:8" s="2" customFormat="1" ht="12.75" customHeight="1" x14ac:dyDescent="0.2"/>
    <row r="182" spans="7:8" s="2" customFormat="1" ht="12.75" customHeight="1" x14ac:dyDescent="0.2"/>
    <row r="183" spans="7:8" s="2" customFormat="1" ht="12.75" customHeight="1" x14ac:dyDescent="0.2"/>
    <row r="184" spans="7:8" s="2" customFormat="1" ht="12.75" customHeight="1" x14ac:dyDescent="0.2"/>
    <row r="185" spans="7:8" s="2" customFormat="1" ht="12.75" customHeight="1" x14ac:dyDescent="0.2"/>
    <row r="186" spans="7:8" s="2" customFormat="1" ht="12.75" customHeight="1" x14ac:dyDescent="0.2"/>
    <row r="187" spans="7:8" ht="12.75" customHeight="1" x14ac:dyDescent="0.2">
      <c r="G187"/>
      <c r="H187"/>
    </row>
    <row r="188" spans="7:8" ht="12.75" customHeight="1" x14ac:dyDescent="0.2">
      <c r="G188"/>
      <c r="H188"/>
    </row>
    <row r="189" spans="7:8" ht="12.75" customHeight="1" x14ac:dyDescent="0.2">
      <c r="G189"/>
      <c r="H189"/>
    </row>
    <row r="190" spans="7:8" ht="12.75" customHeight="1" x14ac:dyDescent="0.2">
      <c r="G190"/>
      <c r="H190"/>
    </row>
    <row r="191" spans="7:8" ht="11.1" customHeight="1" x14ac:dyDescent="0.2">
      <c r="G191"/>
      <c r="H191"/>
    </row>
    <row r="192" spans="7:8" ht="11.1" customHeight="1" x14ac:dyDescent="0.2">
      <c r="G192"/>
      <c r="H192"/>
    </row>
    <row r="193" spans="7:8" ht="11.1" customHeight="1" x14ac:dyDescent="0.2">
      <c r="G193"/>
      <c r="H193"/>
    </row>
    <row r="194" spans="7:8" ht="11.1" customHeight="1" x14ac:dyDescent="0.2">
      <c r="G194"/>
      <c r="H194"/>
    </row>
    <row r="195" spans="7:8" ht="11.1" customHeight="1" x14ac:dyDescent="0.2">
      <c r="G195"/>
      <c r="H195"/>
    </row>
    <row r="196" spans="7:8" ht="11.1" customHeight="1" x14ac:dyDescent="0.2">
      <c r="G196"/>
      <c r="H196"/>
    </row>
    <row r="197" spans="7:8" ht="11.1" customHeight="1" x14ac:dyDescent="0.2">
      <c r="G197"/>
      <c r="H197"/>
    </row>
    <row r="198" spans="7:8" ht="11.1" customHeight="1" x14ac:dyDescent="0.2">
      <c r="G198"/>
      <c r="H198"/>
    </row>
    <row r="199" spans="7:8" ht="11.1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/>
    <row r="202" spans="7:8" ht="11.1" customHeight="1" x14ac:dyDescent="0.2"/>
    <row r="203" spans="7:8" ht="11.1" customHeight="1" x14ac:dyDescent="0.2"/>
    <row r="204" spans="7:8" ht="11.1" customHeight="1" x14ac:dyDescent="0.2"/>
    <row r="205" spans="7:8" ht="11.1" customHeight="1" x14ac:dyDescent="0.2"/>
    <row r="206" spans="7:8" ht="11.1" customHeight="1" x14ac:dyDescent="0.2"/>
    <row r="207" spans="7:8" ht="11.1" customHeight="1" x14ac:dyDescent="0.2"/>
    <row r="208" spans="7: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</sheetData>
  <mergeCells count="1">
    <mergeCell ref="C2:G2"/>
  </mergeCells>
  <phoneticPr fontId="0" type="noConversion"/>
  <pageMargins left="0.31496062992125984" right="0.27559055118110237" top="0.98425196850393704" bottom="0.78740157480314965" header="0.51181102362204722" footer="0.51181102362204722"/>
  <pageSetup paperSize="9" orientation="portrait" horizontalDpi="300" verticalDpi="300" r:id="rId1"/>
  <headerFooter alignWithMargins="0">
    <oddFooter>&amp;RDate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opLeftCell="A10" zoomScaleNormal="100" workbookViewId="0">
      <selection activeCell="F20" sqref="F20"/>
    </sheetView>
  </sheetViews>
  <sheetFormatPr baseColWidth="10" defaultRowHeight="12.75" x14ac:dyDescent="0.2"/>
  <cols>
    <col min="1" max="1" width="6.28515625" customWidth="1"/>
    <col min="2" max="2" width="5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4" max="14" width="4.85546875" customWidth="1"/>
    <col min="15" max="15" width="4" customWidth="1"/>
  </cols>
  <sheetData>
    <row r="1" spans="1:31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1"/>
      <c r="N1" s="148"/>
      <c r="O1" s="148"/>
    </row>
    <row r="2" spans="1:31" ht="63.75" x14ac:dyDescent="0.2">
      <c r="A2" s="14" t="s">
        <v>57</v>
      </c>
      <c r="B2" s="14" t="s">
        <v>47</v>
      </c>
      <c r="C2" s="14" t="s">
        <v>64</v>
      </c>
      <c r="D2" s="14" t="s">
        <v>48</v>
      </c>
      <c r="E2" s="14" t="s">
        <v>49</v>
      </c>
      <c r="F2" s="14" t="s">
        <v>50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55</v>
      </c>
      <c r="L2" s="14" t="s">
        <v>63</v>
      </c>
      <c r="M2" s="14" t="s">
        <v>56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27">
        <v>1</v>
      </c>
      <c r="E11" s="15"/>
      <c r="F11" s="15"/>
      <c r="G11" s="15"/>
      <c r="H11" s="15"/>
      <c r="I11" s="15"/>
      <c r="J11" s="15"/>
      <c r="K11" s="15"/>
      <c r="L11" s="15"/>
      <c r="M11" s="128"/>
      <c r="N11" s="147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27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27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e">
        <f>'Ref &amp; tarifs V'!#REF!</f>
        <v>#REF!</v>
      </c>
      <c r="C18" s="16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>
        <v>1</v>
      </c>
      <c r="E21" s="15"/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V'!B16</f>
        <v>Cahier travaux pratiques gd format 24 x 32-48 pages (a garder de la 6eme a la 3eme)</v>
      </c>
      <c r="C22" s="16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V'!B17</f>
        <v xml:space="preserve"> Chemise à rabat cartonnée avec élastique (verte, bleue, rouge)</v>
      </c>
      <c r="C23" s="16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 x14ac:dyDescent="0.3">
      <c r="A24" s="11">
        <v>22</v>
      </c>
      <c r="B24" s="206" t="str">
        <f>'Ref &amp; tarifs V'!B18</f>
        <v xml:space="preserve"> Cahier cours 24x32 grands carreaux - 90g</v>
      </c>
      <c r="C24" s="198">
        <f>SUM(D24:M24)</f>
        <v>0</v>
      </c>
      <c r="D24" s="127">
        <v>0</v>
      </c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ht="12" customHeight="1" x14ac:dyDescent="0.3">
      <c r="A25" s="11">
        <v>23</v>
      </c>
      <c r="B25" s="206" t="str">
        <f>'Ref &amp; tarifs V'!B19</f>
        <v xml:space="preserve"> Paquet de feuilles Canson 24x32 - 200 g</v>
      </c>
      <c r="C25" s="198">
        <f t="shared" si="0"/>
        <v>1</v>
      </c>
      <c r="D25" s="127">
        <v>1</v>
      </c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ht="12" customHeight="1" x14ac:dyDescent="0.3">
      <c r="A26" s="11">
        <v>24</v>
      </c>
      <c r="B26" s="206" t="str">
        <f>'Ref &amp; tarifs V'!B20</f>
        <v xml:space="preserve"> Protège documents noir 30 pochettes (60 pages) - grand format</v>
      </c>
      <c r="C26" s="198">
        <f>SUM(D26:M26)</f>
        <v>1</v>
      </c>
      <c r="D26" s="127">
        <v>1</v>
      </c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2" customHeight="1" x14ac:dyDescent="0.3">
      <c r="A27" s="11">
        <v>25</v>
      </c>
      <c r="B27" s="206" t="str">
        <f>'Ref &amp; tarifs V'!B21</f>
        <v xml:space="preserve"> Cahier cours 24x32 petits carreaux - 90g </v>
      </c>
      <c r="C27" s="198">
        <f t="shared" si="0"/>
        <v>0</v>
      </c>
      <c r="D27" s="127">
        <v>0</v>
      </c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2" customHeight="1" x14ac:dyDescent="0.3">
      <c r="A28" s="11">
        <v>26</v>
      </c>
      <c r="B28" s="206" t="str">
        <f>'Ref &amp; tarifs V'!B22</f>
        <v xml:space="preserve"> Classeur souple Vert dos 20 mm - grand format</v>
      </c>
      <c r="C28" s="198">
        <f>SUM(D28:M28)</f>
        <v>0</v>
      </c>
      <c r="D28" s="127">
        <v>0</v>
      </c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28.5" x14ac:dyDescent="0.3">
      <c r="A29" s="149">
        <v>27</v>
      </c>
      <c r="B29" s="206" t="str">
        <f>'Ref &amp; tarifs V'!B23</f>
        <v xml:space="preserve"> Protège-cahiers 24 x 32 vendu à l'unité(2 Mauves, 1 Bleu et 1 Vert) </v>
      </c>
      <c r="C29" s="198">
        <f t="shared" si="0"/>
        <v>0</v>
      </c>
      <c r="D29" s="208">
        <v>0</v>
      </c>
      <c r="E29" s="146"/>
      <c r="F29" s="127"/>
      <c r="G29" s="127"/>
      <c r="H29" s="127"/>
      <c r="I29" s="127"/>
      <c r="J29" s="127"/>
      <c r="K29" s="127"/>
      <c r="L29" s="127"/>
      <c r="M29" s="127"/>
    </row>
    <row r="30" spans="1:13" ht="12" customHeight="1" x14ac:dyDescent="0.3">
      <c r="A30" s="11">
        <v>28</v>
      </c>
      <c r="B30" s="206" t="str">
        <f>'Ref &amp; tarifs V'!B24</f>
        <v xml:space="preserve"> Cahier de brouillon 100 pages</v>
      </c>
      <c r="C30" s="198">
        <f>SUM(D30:M30)</f>
        <v>0</v>
      </c>
      <c r="D30" s="127">
        <v>0</v>
      </c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12" customHeight="1" x14ac:dyDescent="0.3">
      <c r="A31" s="11">
        <v>29</v>
      </c>
      <c r="B31" s="206" t="str">
        <f>'Ref &amp; tarifs V'!B25</f>
        <v xml:space="preserve"> Classeur rigide Vert dos 45 mm - grand format</v>
      </c>
      <c r="C31" s="198">
        <f t="shared" si="0"/>
        <v>1</v>
      </c>
      <c r="D31" s="127">
        <v>1</v>
      </c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2" customHeight="1" x14ac:dyDescent="0.3">
      <c r="A32" s="11">
        <v>30</v>
      </c>
      <c r="B32" s="206" t="str">
        <f>'Ref &amp; tarifs V'!B26</f>
        <v xml:space="preserve"> Classeur rigide Bleu dos 45 mm - grand format</v>
      </c>
      <c r="C32" s="198">
        <f t="shared" si="0"/>
        <v>1</v>
      </c>
      <c r="D32" s="127">
        <v>1</v>
      </c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4" ht="12" customHeight="1" x14ac:dyDescent="0.3">
      <c r="A33" s="11">
        <v>31</v>
      </c>
      <c r="B33" s="206" t="str">
        <f>'Ref &amp; tarifs V'!B27</f>
        <v>Classeur rigide Noir dos 45 mm - grand format</v>
      </c>
      <c r="C33" s="198">
        <f t="shared" si="0"/>
        <v>0</v>
      </c>
      <c r="D33" s="127">
        <v>0</v>
      </c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4" ht="12" customHeight="1" x14ac:dyDescent="0.3">
      <c r="A34" s="11">
        <v>32</v>
      </c>
      <c r="B34" s="206" t="str">
        <f>'Ref &amp; tarifs V'!B28</f>
        <v>Classeur rigide Rouge dos 45 mm - grand format</v>
      </c>
      <c r="C34" s="198">
        <f t="shared" si="0"/>
        <v>1</v>
      </c>
      <c r="D34" s="127">
        <v>1</v>
      </c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4" ht="12" customHeight="1" x14ac:dyDescent="0.3">
      <c r="A35" s="11">
        <v>33</v>
      </c>
      <c r="B35" s="206" t="str">
        <f>'Ref &amp; tarifs V'!B29</f>
        <v>Paquet de feuilles simples perforées grands carreaux - grand format</v>
      </c>
      <c r="C35" s="198">
        <f>SUM(D35:M35)</f>
        <v>2</v>
      </c>
      <c r="D35" s="127">
        <v>2</v>
      </c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4" ht="12" customHeight="1" x14ac:dyDescent="0.3">
      <c r="A36" s="11">
        <v>34</v>
      </c>
      <c r="B36" s="206" t="str">
        <f>'Ref &amp; tarifs V'!B30</f>
        <v>Jeu de six intercalaires pour pochettes plastiques - grand format</v>
      </c>
      <c r="C36" s="198">
        <f t="shared" si="0"/>
        <v>3</v>
      </c>
      <c r="D36" s="127">
        <v>3</v>
      </c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4" ht="12" customHeight="1" x14ac:dyDescent="0.3">
      <c r="A37" s="11">
        <v>35</v>
      </c>
      <c r="B37" s="206" t="str">
        <f>'Ref &amp; tarifs V'!B31</f>
        <v>Paquet de copies doubles perforées grands.carreaux - grand format</v>
      </c>
      <c r="C37" s="198">
        <f t="shared" si="0"/>
        <v>0</v>
      </c>
      <c r="D37" s="127">
        <v>0</v>
      </c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4" ht="12" customHeight="1" x14ac:dyDescent="0.3">
      <c r="A38" s="11">
        <v>36</v>
      </c>
      <c r="B38" s="206" t="str">
        <f>'Ref &amp; tarifs V'!B32</f>
        <v xml:space="preserve"> Lot de 100 pochettes transparentes perforées- grand format</v>
      </c>
      <c r="C38" s="198">
        <f>SUM(D38:M38)</f>
        <v>1</v>
      </c>
      <c r="D38" s="127">
        <v>1</v>
      </c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4" ht="12" customHeight="1" x14ac:dyDescent="0.3">
      <c r="A39" s="11">
        <v>37</v>
      </c>
      <c r="B39" s="206" t="str">
        <f>'Ref &amp; tarifs V'!B33</f>
        <v>Paquet de feuilles simples perforées petits carreaux - grand format</v>
      </c>
      <c r="C39" s="198">
        <f t="shared" si="0"/>
        <v>0</v>
      </c>
      <c r="D39" s="127">
        <v>0</v>
      </c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4" ht="12" customHeight="1" x14ac:dyDescent="0.3">
      <c r="A40" s="11">
        <v>38</v>
      </c>
      <c r="B40" s="206" t="str">
        <f>'Ref &amp; tarifs V'!B34</f>
        <v>Jeu de douze intercalaires pour pochettes plastiques - grand format</v>
      </c>
      <c r="C40" s="198">
        <f t="shared" si="0"/>
        <v>0</v>
      </c>
      <c r="D40" s="127">
        <v>0</v>
      </c>
      <c r="E40" s="127"/>
      <c r="F40" s="127"/>
      <c r="G40" s="127"/>
      <c r="H40" s="127"/>
      <c r="I40" s="127"/>
      <c r="J40" s="127"/>
      <c r="K40" s="127"/>
      <c r="L40" s="127"/>
      <c r="M40" s="127"/>
    </row>
    <row r="41" spans="1:14" ht="12" customHeight="1" x14ac:dyDescent="0.3">
      <c r="A41" s="11">
        <v>39</v>
      </c>
      <c r="B41" s="206" t="str">
        <f>'Ref &amp; tarifs V'!B35</f>
        <v>Paquet de copies doubles perforées petits carreaux - grand format</v>
      </c>
      <c r="C41" s="198">
        <f t="shared" si="0"/>
        <v>0</v>
      </c>
      <c r="D41" s="127">
        <v>0</v>
      </c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4" ht="12" customHeight="1" x14ac:dyDescent="0.3">
      <c r="A42" s="11">
        <v>40</v>
      </c>
      <c r="B42" s="206" t="str">
        <f>'Ref &amp; tarifs V'!B36</f>
        <v>Classeur souple Bleu dos 20 mm - grand format</v>
      </c>
      <c r="C42" s="198">
        <f t="shared" si="0"/>
        <v>0</v>
      </c>
      <c r="D42" s="127">
        <v>0</v>
      </c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4" ht="12" customHeight="1" x14ac:dyDescent="0.3">
      <c r="A43" s="11">
        <v>41</v>
      </c>
      <c r="B43" s="206" t="str">
        <f>'Ref &amp; tarifs V'!B37</f>
        <v>Feutre noir pour ardoise blanche</v>
      </c>
      <c r="C43" s="198">
        <f t="shared" si="0"/>
        <v>0</v>
      </c>
      <c r="D43" s="127">
        <v>0</v>
      </c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4" ht="18" customHeight="1" x14ac:dyDescent="0.3">
      <c r="A44" s="79">
        <v>42</v>
      </c>
      <c r="B44" s="12" t="str">
        <f>'Ref &amp; tarifs V'!B38</f>
        <v>Rouleau couvre livres 0,7x2m plastique transparent</v>
      </c>
      <c r="C44" s="198">
        <f t="shared" si="0"/>
        <v>1</v>
      </c>
      <c r="D44" s="78">
        <v>1</v>
      </c>
      <c r="E44" s="1"/>
      <c r="F44" s="1"/>
      <c r="G44" s="1"/>
      <c r="H44" s="1"/>
      <c r="I44" s="1"/>
      <c r="J44" s="1"/>
      <c r="K44" s="1"/>
      <c r="L44" s="1"/>
      <c r="M44" s="1"/>
      <c r="N44" s="31"/>
    </row>
    <row r="45" spans="1:14" ht="18" customHeight="1" x14ac:dyDescent="0.2">
      <c r="G45"/>
      <c r="H45"/>
      <c r="I45"/>
      <c r="J45"/>
      <c r="K45"/>
    </row>
    <row r="46" spans="1:14" ht="26.25" customHeight="1" x14ac:dyDescent="0.2">
      <c r="G46"/>
      <c r="H46"/>
      <c r="I46"/>
      <c r="J46"/>
      <c r="K46"/>
    </row>
    <row r="47" spans="1:14" ht="21.75" customHeight="1" x14ac:dyDescent="0.2">
      <c r="G47"/>
      <c r="H47"/>
      <c r="I47"/>
      <c r="J47"/>
      <c r="K47"/>
    </row>
    <row r="48" spans="1:14" ht="33" customHeight="1" x14ac:dyDescent="0.2">
      <c r="G48"/>
      <c r="H48"/>
      <c r="I48"/>
      <c r="J48"/>
      <c r="K48"/>
    </row>
    <row r="49" spans="7:11" x14ac:dyDescent="0.2">
      <c r="G49"/>
      <c r="H49"/>
      <c r="I49"/>
      <c r="J49"/>
      <c r="K49"/>
    </row>
    <row r="50" spans="7:11" x14ac:dyDescent="0.2">
      <c r="G50"/>
      <c r="H50"/>
      <c r="I50"/>
      <c r="J50"/>
      <c r="K50"/>
    </row>
    <row r="51" spans="7:11" x14ac:dyDescent="0.2">
      <c r="G51"/>
      <c r="H51"/>
      <c r="I51"/>
      <c r="J51"/>
      <c r="K51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  <row r="56" spans="7:11" x14ac:dyDescent="0.2">
      <c r="G56"/>
      <c r="H56"/>
      <c r="I56"/>
      <c r="J56"/>
      <c r="K56"/>
    </row>
    <row r="57" spans="7:1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3:11" x14ac:dyDescent="0.2">
      <c r="G65"/>
      <c r="H65"/>
      <c r="I65"/>
      <c r="J65"/>
      <c r="K65"/>
    </row>
    <row r="66" spans="3:11" x14ac:dyDescent="0.2">
      <c r="G66"/>
      <c r="H66"/>
      <c r="I66"/>
      <c r="J66"/>
      <c r="K66"/>
    </row>
    <row r="67" spans="3:11" x14ac:dyDescent="0.2">
      <c r="G67"/>
      <c r="H67"/>
      <c r="I67"/>
      <c r="J67"/>
      <c r="K67"/>
    </row>
    <row r="68" spans="3:11" x14ac:dyDescent="0.2">
      <c r="G68"/>
      <c r="H68"/>
      <c r="I68"/>
      <c r="J68"/>
      <c r="K68"/>
    </row>
    <row r="69" spans="3:11" x14ac:dyDescent="0.2">
      <c r="G69"/>
      <c r="H69"/>
      <c r="I69"/>
      <c r="J69"/>
      <c r="K69"/>
    </row>
    <row r="70" spans="3:11" x14ac:dyDescent="0.2">
      <c r="G70"/>
      <c r="H70"/>
      <c r="I70"/>
      <c r="J70"/>
      <c r="K70"/>
    </row>
    <row r="71" spans="3:11" x14ac:dyDescent="0.2">
      <c r="G71"/>
      <c r="H71"/>
      <c r="I71"/>
      <c r="J71"/>
      <c r="K71"/>
    </row>
    <row r="72" spans="3:11" x14ac:dyDescent="0.2">
      <c r="G72"/>
      <c r="H72"/>
      <c r="I72"/>
      <c r="J72"/>
      <c r="K72"/>
    </row>
    <row r="73" spans="3:11" x14ac:dyDescent="0.2">
      <c r="G73"/>
      <c r="H73"/>
      <c r="I73"/>
      <c r="J73"/>
      <c r="K73"/>
    </row>
    <row r="74" spans="3:11" s="6" customFormat="1" ht="12" customHeight="1" x14ac:dyDescent="0.2">
      <c r="C74"/>
    </row>
    <row r="75" spans="3:11" s="6" customFormat="1" ht="12" customHeight="1" x14ac:dyDescent="0.2">
      <c r="C75"/>
    </row>
    <row r="76" spans="3:11" x14ac:dyDescent="0.2">
      <c r="G76"/>
      <c r="H76"/>
      <c r="I76"/>
      <c r="J76"/>
      <c r="K76"/>
    </row>
    <row r="77" spans="3:11" x14ac:dyDescent="0.2">
      <c r="G77"/>
      <c r="H77"/>
      <c r="I77"/>
      <c r="J77"/>
      <c r="K77"/>
    </row>
    <row r="78" spans="3:11" x14ac:dyDescent="0.2">
      <c r="G78"/>
      <c r="H78"/>
      <c r="I78"/>
      <c r="J78"/>
      <c r="K78"/>
    </row>
    <row r="79" spans="3:11" x14ac:dyDescent="0.2">
      <c r="G79"/>
      <c r="H79"/>
      <c r="I79"/>
      <c r="J79"/>
      <c r="K79"/>
    </row>
    <row r="80" spans="3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ht="12.75" customHeight="1" x14ac:dyDescent="0.2">
      <c r="G82"/>
      <c r="H82"/>
      <c r="I82"/>
      <c r="J82"/>
      <c r="K82"/>
    </row>
    <row r="83" spans="3:11" ht="12.75" customHeight="1" x14ac:dyDescent="0.2">
      <c r="G83"/>
      <c r="H83"/>
      <c r="I83"/>
      <c r="J83"/>
      <c r="K83"/>
    </row>
    <row r="84" spans="3:11" s="2" customFormat="1" ht="12.75" customHeight="1" x14ac:dyDescent="0.2">
      <c r="C84"/>
    </row>
    <row r="85" spans="3:11" s="2" customFormat="1" ht="12.75" customHeight="1" x14ac:dyDescent="0.2">
      <c r="C85"/>
    </row>
    <row r="86" spans="3:11" s="2" customFormat="1" ht="21.95" customHeight="1" x14ac:dyDescent="0.2">
      <c r="C86"/>
    </row>
    <row r="87" spans="3:11" s="2" customFormat="1" ht="12.75" customHeight="1" x14ac:dyDescent="0.2">
      <c r="C87"/>
    </row>
    <row r="88" spans="3:11" s="2" customFormat="1" ht="12.75" customHeight="1" x14ac:dyDescent="0.2">
      <c r="C88"/>
    </row>
    <row r="89" spans="3:11" s="2" customFormat="1" ht="12.75" customHeight="1" x14ac:dyDescent="0.2">
      <c r="C89"/>
    </row>
    <row r="90" spans="3:11" s="2" customFormat="1" ht="12.75" customHeight="1" x14ac:dyDescent="0.2">
      <c r="C90"/>
    </row>
    <row r="91" spans="3:11" s="2" customFormat="1" ht="12.75" customHeight="1" x14ac:dyDescent="0.2">
      <c r="C91"/>
    </row>
    <row r="92" spans="3:11" s="2" customFormat="1" ht="12.75" customHeight="1" x14ac:dyDescent="0.2">
      <c r="C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12.75" customHeight="1" x14ac:dyDescent="0.2">
      <c r="C95"/>
    </row>
    <row r="96" spans="3:11" s="2" customFormat="1" ht="12.75" customHeight="1" x14ac:dyDescent="0.2">
      <c r="C96"/>
    </row>
    <row r="97" spans="7:11" ht="12.75" customHeight="1" x14ac:dyDescent="0.2">
      <c r="G97"/>
      <c r="H97"/>
      <c r="I97"/>
      <c r="J97"/>
      <c r="K97"/>
    </row>
    <row r="98" spans="7:11" ht="12.75" customHeight="1" x14ac:dyDescent="0.2">
      <c r="G98"/>
      <c r="H98"/>
      <c r="I98"/>
      <c r="J98"/>
      <c r="K98"/>
    </row>
    <row r="99" spans="7:11" ht="12.75" customHeight="1" x14ac:dyDescent="0.2">
      <c r="G99"/>
      <c r="H99"/>
      <c r="I99"/>
      <c r="J99"/>
      <c r="K99"/>
    </row>
    <row r="100" spans="7:11" ht="12.75" customHeight="1" x14ac:dyDescent="0.2">
      <c r="G100"/>
      <c r="H100"/>
      <c r="I100"/>
      <c r="J100"/>
      <c r="K100"/>
    </row>
    <row r="101" spans="7:11" ht="11.1" customHeight="1" x14ac:dyDescent="0.2">
      <c r="G101"/>
      <c r="H101"/>
      <c r="I101"/>
      <c r="J101"/>
      <c r="K101"/>
    </row>
    <row r="102" spans="7:11" ht="11.1" customHeight="1" x14ac:dyDescent="0.2">
      <c r="G102"/>
      <c r="H102"/>
      <c r="I102"/>
      <c r="J102"/>
      <c r="K102"/>
    </row>
    <row r="103" spans="7:11" ht="11.1" customHeight="1" x14ac:dyDescent="0.2">
      <c r="G103"/>
      <c r="H103"/>
      <c r="I103"/>
      <c r="J103"/>
      <c r="K103"/>
    </row>
    <row r="104" spans="7:11" ht="11.1" customHeight="1" x14ac:dyDescent="0.2">
      <c r="G104"/>
      <c r="H104"/>
      <c r="I104"/>
      <c r="J104"/>
      <c r="K104"/>
    </row>
    <row r="105" spans="7:11" ht="11.1" customHeight="1" x14ac:dyDescent="0.2">
      <c r="G105"/>
      <c r="H105"/>
      <c r="I105"/>
      <c r="J105"/>
      <c r="K105"/>
    </row>
    <row r="106" spans="7:11" ht="11.1" customHeight="1" x14ac:dyDescent="0.2">
      <c r="G106"/>
      <c r="H106"/>
      <c r="I106"/>
      <c r="J106"/>
      <c r="K106"/>
    </row>
    <row r="107" spans="7:11" ht="11.1" customHeight="1" x14ac:dyDescent="0.2">
      <c r="G107"/>
      <c r="H107"/>
      <c r="I107"/>
      <c r="J107"/>
      <c r="K107"/>
    </row>
    <row r="108" spans="7:11" ht="11.1" customHeight="1" x14ac:dyDescent="0.2">
      <c r="G108"/>
      <c r="H108"/>
      <c r="I108"/>
      <c r="J108"/>
      <c r="K108"/>
    </row>
    <row r="109" spans="7:11" ht="11.1" customHeight="1" x14ac:dyDescent="0.2">
      <c r="G109"/>
      <c r="H109"/>
      <c r="I109"/>
      <c r="J109"/>
      <c r="K109"/>
    </row>
    <row r="110" spans="7:11" ht="11.1" customHeight="1" x14ac:dyDescent="0.2">
      <c r="G110"/>
      <c r="H110"/>
      <c r="I110"/>
      <c r="J110"/>
      <c r="K110"/>
    </row>
    <row r="111" spans="7:11" ht="11.1" customHeight="1" x14ac:dyDescent="0.2">
      <c r="J111" s="9"/>
    </row>
    <row r="112" spans="7:11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8.1" customHeight="1" x14ac:dyDescent="0.2"/>
    <row r="142" spans="10:10" ht="8.1" customHeight="1" x14ac:dyDescent="0.2"/>
    <row r="143" spans="10:10" ht="8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sheetProtection password="C41E" sheet="1"/>
  <mergeCells count="1">
    <mergeCell ref="D1:M1"/>
  </mergeCells>
  <phoneticPr fontId="0" type="noConversion"/>
  <printOptions horizontalCentered="1"/>
  <pageMargins left="0.22" right="0.24" top="0.48" bottom="0.48" header="0.19" footer="0.16"/>
  <pageSetup paperSize="9" scale="74" fitToHeight="0" orientation="landscape" r:id="rId1"/>
  <headerFooter alignWithMargins="0">
    <oddHeader>&amp;LCOLLEGE JULES FERRY&amp;CANNEE 2009-2010 &amp;R&amp;A</oddHeader>
    <oddFooter>&amp;CPage &amp;P&amp;RDate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zoomScaleNormal="100" workbookViewId="0">
      <selection activeCell="F20" sqref="F20"/>
    </sheetView>
  </sheetViews>
  <sheetFormatPr baseColWidth="10" defaultRowHeight="12.75" x14ac:dyDescent="0.2"/>
  <cols>
    <col min="1" max="1" width="73.1406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.7109375" customWidth="1"/>
    <col min="7" max="7" width="6.140625" customWidth="1"/>
    <col min="8" max="8" width="7.42578125" customWidth="1"/>
    <col min="9" max="9" width="6.7109375" style="7" customWidth="1"/>
    <col min="10" max="10" width="6.5703125" style="7" customWidth="1"/>
    <col min="11" max="11" width="7.140625" customWidth="1"/>
    <col min="12" max="12" width="8.28515625" customWidth="1"/>
    <col min="13" max="14" width="7.85546875" customWidth="1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</row>
    <row r="2" spans="1:10" ht="3" customHeight="1" thickBot="1" x14ac:dyDescent="0.25">
      <c r="A2" s="47"/>
      <c r="B2" s="47"/>
      <c r="C2" s="47"/>
      <c r="D2" s="47"/>
      <c r="E2" s="47"/>
      <c r="F2" s="47"/>
      <c r="G2" s="47"/>
      <c r="H2" s="47"/>
    </row>
    <row r="3" spans="1:10" ht="64.5" customHeight="1" thickBot="1" x14ac:dyDescent="0.3">
      <c r="A3" s="49" t="s">
        <v>294</v>
      </c>
      <c r="B3" s="48"/>
      <c r="C3" s="346" t="s">
        <v>293</v>
      </c>
      <c r="D3" s="347"/>
      <c r="E3" s="348"/>
      <c r="F3" s="336"/>
      <c r="G3" s="349"/>
      <c r="H3" s="186"/>
    </row>
    <row r="4" spans="1:10" ht="73.5" customHeight="1" thickBot="1" x14ac:dyDescent="0.25">
      <c r="A4" s="143" t="s">
        <v>152</v>
      </c>
      <c r="B4" s="48"/>
      <c r="C4" s="265" t="s">
        <v>97</v>
      </c>
      <c r="D4" s="350"/>
      <c r="E4" s="351"/>
      <c r="F4" s="277"/>
      <c r="G4" s="278"/>
      <c r="H4" s="279"/>
    </row>
    <row r="5" spans="1:10" ht="58.5" customHeight="1" thickBot="1" x14ac:dyDescent="0.25">
      <c r="A5" s="46" t="s">
        <v>196</v>
      </c>
      <c r="B5" s="48"/>
      <c r="C5" s="265" t="s">
        <v>95</v>
      </c>
      <c r="D5" s="350"/>
      <c r="E5" s="351"/>
      <c r="F5" s="277"/>
      <c r="G5" s="278"/>
      <c r="H5" s="279"/>
    </row>
    <row r="6" spans="1:10" ht="21.95" customHeight="1" thickBot="1" x14ac:dyDescent="0.25">
      <c r="A6" s="46" t="s">
        <v>195</v>
      </c>
      <c r="B6" s="48"/>
      <c r="C6" s="265" t="s">
        <v>98</v>
      </c>
      <c r="D6" s="350"/>
      <c r="E6" s="351"/>
      <c r="F6" s="277"/>
      <c r="G6" s="278"/>
      <c r="H6" s="279"/>
    </row>
    <row r="7" spans="1:10" ht="21.95" customHeight="1" thickBot="1" x14ac:dyDescent="0.25">
      <c r="A7" s="46" t="s">
        <v>194</v>
      </c>
      <c r="B7" s="48"/>
      <c r="C7" s="265" t="s">
        <v>70</v>
      </c>
      <c r="D7" s="350"/>
      <c r="E7" s="351"/>
      <c r="F7" s="268"/>
      <c r="G7" s="269"/>
      <c r="H7" s="270"/>
    </row>
    <row r="8" spans="1:10" x14ac:dyDescent="0.2">
      <c r="A8" s="48"/>
      <c r="B8" s="48"/>
      <c r="C8" s="48"/>
      <c r="D8" s="48"/>
      <c r="E8" s="48"/>
      <c r="F8" s="48"/>
      <c r="G8" s="48"/>
      <c r="H8" s="48"/>
    </row>
    <row r="9" spans="1:10" ht="3.75" customHeight="1" x14ac:dyDescent="0.2">
      <c r="A9" s="48"/>
      <c r="B9" s="48"/>
      <c r="C9" s="48"/>
      <c r="D9" s="48"/>
      <c r="E9" s="48"/>
      <c r="F9" s="48"/>
      <c r="G9" s="48"/>
      <c r="H9" s="48"/>
      <c r="I9"/>
      <c r="J9"/>
    </row>
    <row r="10" spans="1:10" ht="51" customHeight="1" x14ac:dyDescent="0.2">
      <c r="A10" s="187" t="s">
        <v>47</v>
      </c>
      <c r="B10" s="188" t="s">
        <v>64</v>
      </c>
      <c r="C10" s="183" t="s">
        <v>57</v>
      </c>
      <c r="D10" s="183" t="s">
        <v>66</v>
      </c>
      <c r="E10" s="183" t="s">
        <v>68</v>
      </c>
      <c r="F10" s="183" t="s">
        <v>67</v>
      </c>
      <c r="I10"/>
      <c r="J10"/>
    </row>
    <row r="11" spans="1:10" ht="18" customHeight="1" x14ac:dyDescent="0.3">
      <c r="A11" s="140" t="str">
        <f>'Ref &amp; tarifs V'!B1</f>
        <v xml:space="preserve"> Crayon à papier HB</v>
      </c>
      <c r="B11" s="189">
        <f>'ULIS Art-Mat'!C3</f>
        <v>1</v>
      </c>
      <c r="C11" s="190">
        <v>1</v>
      </c>
      <c r="D11" s="171"/>
      <c r="E11" s="172">
        <f>'Ref &amp; tarifs V'!C1</f>
        <v>0.05</v>
      </c>
      <c r="F11" s="173" t="str">
        <f>IF(D11=0,"",D11*E11)</f>
        <v/>
      </c>
      <c r="I11"/>
      <c r="J11"/>
    </row>
    <row r="12" spans="1:10" ht="18" customHeight="1" x14ac:dyDescent="0.3">
      <c r="A12" s="140" t="str">
        <f>'Ref &amp; tarifs V'!B2</f>
        <v xml:space="preserve"> Taille-crayon métal un trou</v>
      </c>
      <c r="B12" s="189">
        <f>'ULIS Art-Mat'!C4</f>
        <v>1</v>
      </c>
      <c r="C12" s="190">
        <v>2</v>
      </c>
      <c r="D12" s="171"/>
      <c r="E12" s="172">
        <f>'Ref &amp; tarifs V'!C2</f>
        <v>0.15</v>
      </c>
      <c r="F12" s="173" t="str">
        <f t="shared" ref="F12:F52" si="0">IF(D12=0,"",D12*E12)</f>
        <v/>
      </c>
      <c r="I12"/>
      <c r="J12"/>
    </row>
    <row r="13" spans="1:10" ht="18" customHeight="1" x14ac:dyDescent="0.3">
      <c r="A13" s="140" t="str">
        <f>'Ref &amp; tarifs V'!B3</f>
        <v xml:space="preserve"> Bâtonnet de colle UHU Tube 8 g</v>
      </c>
      <c r="B13" s="189">
        <f>'ULIS Art-Mat'!C5</f>
        <v>1</v>
      </c>
      <c r="C13" s="190">
        <v>3</v>
      </c>
      <c r="D13" s="171"/>
      <c r="E13" s="172">
        <f>'Ref &amp; tarifs V'!C3</f>
        <v>0.65</v>
      </c>
      <c r="F13" s="173" t="str">
        <f t="shared" si="0"/>
        <v/>
      </c>
      <c r="I13"/>
      <c r="J13"/>
    </row>
    <row r="14" spans="1:10" ht="18" customHeight="1" x14ac:dyDescent="0.3">
      <c r="A14" s="140" t="str">
        <f>'Ref &amp; tarifs V'!B4</f>
        <v xml:space="preserve"> Paire de ciseaux 13 cm</v>
      </c>
      <c r="B14" s="189">
        <f>'ULIS Art-Mat'!C6</f>
        <v>1</v>
      </c>
      <c r="C14" s="190">
        <v>4</v>
      </c>
      <c r="D14" s="171"/>
      <c r="E14" s="172">
        <f>'Ref &amp; tarifs V'!C4</f>
        <v>0.55000000000000004</v>
      </c>
      <c r="F14" s="173" t="str">
        <f t="shared" si="0"/>
        <v/>
      </c>
      <c r="I14"/>
      <c r="J14"/>
    </row>
    <row r="15" spans="1:10" ht="18" customHeight="1" x14ac:dyDescent="0.3">
      <c r="A15" s="140" t="str">
        <f>'Ref &amp; tarifs V'!B5</f>
        <v xml:space="preserve"> Gomme blanche</v>
      </c>
      <c r="B15" s="189">
        <f>'ULIS Art-Mat'!C7</f>
        <v>1</v>
      </c>
      <c r="C15" s="190">
        <v>5</v>
      </c>
      <c r="D15" s="171"/>
      <c r="E15" s="172">
        <f>'Ref &amp; tarifs V'!C5</f>
        <v>0.1</v>
      </c>
      <c r="F15" s="173" t="str">
        <f t="shared" si="0"/>
        <v/>
      </c>
      <c r="I15"/>
      <c r="J15"/>
    </row>
    <row r="16" spans="1:10" ht="18" customHeight="1" x14ac:dyDescent="0.3">
      <c r="A16" s="140" t="str">
        <f>'Ref &amp; tarifs V'!B6</f>
        <v xml:space="preserve"> Compas </v>
      </c>
      <c r="B16" s="189">
        <f>'ULIS Art-Mat'!C8</f>
        <v>1</v>
      </c>
      <c r="C16" s="190">
        <v>6</v>
      </c>
      <c r="D16" s="171"/>
      <c r="E16" s="172">
        <f>'Ref &amp; tarifs V'!C6</f>
        <v>1.6</v>
      </c>
      <c r="F16" s="173" t="str">
        <f t="shared" si="0"/>
        <v/>
      </c>
      <c r="I16"/>
      <c r="J16"/>
    </row>
    <row r="17" spans="1:10" ht="18" customHeight="1" x14ac:dyDescent="0.3">
      <c r="A17" s="140" t="str">
        <f>'Ref &amp; tarifs V'!B7</f>
        <v xml:space="preserve"> Règle 30 cm plastique rigide</v>
      </c>
      <c r="B17" s="189">
        <f>'ULIS Art-Mat'!C9</f>
        <v>1</v>
      </c>
      <c r="C17" s="190">
        <v>7</v>
      </c>
      <c r="D17" s="171"/>
      <c r="E17" s="172">
        <f>'Ref &amp; tarifs V'!C7</f>
        <v>0.2</v>
      </c>
      <c r="F17" s="173" t="str">
        <f t="shared" si="0"/>
        <v/>
      </c>
      <c r="I17"/>
      <c r="J17"/>
    </row>
    <row r="18" spans="1:10" ht="18" customHeight="1" x14ac:dyDescent="0.3">
      <c r="A18" s="140" t="str">
        <f>'Ref &amp; tarifs V'!B8</f>
        <v xml:space="preserve"> Equerre 15 cm plastique</v>
      </c>
      <c r="B18" s="189">
        <f>'ULIS Art-Mat'!C10</f>
        <v>1</v>
      </c>
      <c r="C18" s="190">
        <v>8</v>
      </c>
      <c r="D18" s="171"/>
      <c r="E18" s="172">
        <f>'Ref &amp; tarifs V'!C8</f>
        <v>0.2</v>
      </c>
      <c r="F18" s="173" t="str">
        <f t="shared" si="0"/>
        <v/>
      </c>
      <c r="I18"/>
      <c r="J18"/>
    </row>
    <row r="19" spans="1:10" ht="18" customHeight="1" x14ac:dyDescent="0.3">
      <c r="A19" s="140" t="str">
        <f>'Ref &amp; tarifs V'!B9</f>
        <v xml:space="preserve">Etui 10 mines compas 2mm </v>
      </c>
      <c r="B19" s="189">
        <f>'ULIS Art-Mat'!C11</f>
        <v>1</v>
      </c>
      <c r="C19" s="190">
        <v>9</v>
      </c>
      <c r="D19" s="171"/>
      <c r="E19" s="172">
        <f>'Ref &amp; tarifs V'!C9</f>
        <v>0.8</v>
      </c>
      <c r="F19" s="173" t="str">
        <f t="shared" si="0"/>
        <v/>
      </c>
      <c r="I19"/>
      <c r="J19"/>
    </row>
    <row r="20" spans="1:10" ht="18" customHeight="1" x14ac:dyDescent="0.3">
      <c r="A20" s="140" t="str">
        <f>'Ref &amp; tarifs V'!B10</f>
        <v xml:space="preserve"> Rapporteur d'angle </v>
      </c>
      <c r="B20" s="189">
        <f>'ULIS Art-Mat'!C12</f>
        <v>1</v>
      </c>
      <c r="C20" s="190">
        <v>10</v>
      </c>
      <c r="D20" s="171"/>
      <c r="E20" s="172">
        <f>'Ref &amp; tarifs V'!C10</f>
        <v>0.45</v>
      </c>
      <c r="F20" s="173" t="str">
        <f t="shared" si="0"/>
        <v/>
      </c>
      <c r="I20"/>
      <c r="J20"/>
    </row>
    <row r="21" spans="1:10" ht="18" customHeight="1" x14ac:dyDescent="0.3">
      <c r="A21" s="140" t="str">
        <f>'Ref &amp; tarifs V'!B11</f>
        <v xml:space="preserve"> Lot de 4 stylos (1 Noir 1 Bleu 1 Rouge 1 Vert)</v>
      </c>
      <c r="B21" s="189">
        <f>'ULIS Art-Mat'!C13</f>
        <v>1</v>
      </c>
      <c r="C21" s="190">
        <v>11</v>
      </c>
      <c r="D21" s="171"/>
      <c r="E21" s="172">
        <f>'Ref &amp; tarifs V'!C11</f>
        <v>0.8</v>
      </c>
      <c r="F21" s="173" t="str">
        <f t="shared" si="0"/>
        <v/>
      </c>
      <c r="I21"/>
      <c r="J21"/>
    </row>
    <row r="22" spans="1:10" ht="18" customHeight="1" x14ac:dyDescent="0.3">
      <c r="A22" s="140" t="str">
        <f>'Ref &amp; tarifs V'!B12</f>
        <v xml:space="preserve"> Crayon effaceur et réécrit</v>
      </c>
      <c r="B22" s="189">
        <f>'ULIS Art-Mat'!C14</f>
        <v>1</v>
      </c>
      <c r="C22" s="190">
        <v>12</v>
      </c>
      <c r="D22" s="171"/>
      <c r="E22" s="172">
        <f>'Ref &amp; tarifs V'!C12</f>
        <v>0.15</v>
      </c>
      <c r="F22" s="173" t="str">
        <f t="shared" si="0"/>
        <v/>
      </c>
      <c r="I22"/>
      <c r="J22"/>
    </row>
    <row r="23" spans="1:10" ht="18" customHeight="1" x14ac:dyDescent="0.3">
      <c r="A23" s="140" t="str">
        <f>'Ref &amp; tarifs V'!B13</f>
        <v xml:space="preserve"> Porte-mine 0,5 mm</v>
      </c>
      <c r="B23" s="189">
        <f>'ULIS Art-Mat'!C15</f>
        <v>1</v>
      </c>
      <c r="C23" s="190">
        <v>13</v>
      </c>
      <c r="D23" s="171"/>
      <c r="E23" s="172">
        <f>'Ref &amp; tarifs V'!C13</f>
        <v>0.2</v>
      </c>
      <c r="F23" s="173" t="str">
        <f t="shared" si="0"/>
        <v/>
      </c>
      <c r="I23"/>
      <c r="J23"/>
    </row>
    <row r="24" spans="1:10" ht="18" customHeight="1" x14ac:dyDescent="0.3">
      <c r="A24" s="140" t="str">
        <f>'Ref &amp; tarifs V'!B14</f>
        <v xml:space="preserve"> Lot de mines HB 0,5 mm</v>
      </c>
      <c r="B24" s="189">
        <f>'ULIS Art-Mat'!C16</f>
        <v>1</v>
      </c>
      <c r="C24" s="190">
        <v>14</v>
      </c>
      <c r="D24" s="171"/>
      <c r="E24" s="172">
        <f>'Ref &amp; tarifs V'!C14</f>
        <v>0.25</v>
      </c>
      <c r="F24" s="173" t="str">
        <f t="shared" si="0"/>
        <v/>
      </c>
      <c r="I24"/>
      <c r="J24"/>
    </row>
    <row r="25" spans="1:10" ht="18" customHeight="1" x14ac:dyDescent="0.3">
      <c r="A25" s="140" t="str">
        <f>'Ref &amp; tarifs V'!B15</f>
        <v xml:space="preserve"> Pochette 4 feutres fluo</v>
      </c>
      <c r="B25" s="189">
        <f>'ULIS Art-Mat'!C17</f>
        <v>1</v>
      </c>
      <c r="C25" s="190">
        <v>15</v>
      </c>
      <c r="D25" s="171"/>
      <c r="E25" s="172">
        <f>'Ref &amp; tarifs V'!C15</f>
        <v>0.95</v>
      </c>
      <c r="F25" s="173" t="str">
        <f t="shared" si="0"/>
        <v/>
      </c>
      <c r="I25"/>
      <c r="J25"/>
    </row>
    <row r="26" spans="1:10" ht="18" customHeight="1" x14ac:dyDescent="0.3">
      <c r="A26" s="140" t="e">
        <f>'Ref &amp; tarifs V'!#REF!</f>
        <v>#REF!</v>
      </c>
      <c r="B26" s="189">
        <f>'ULIS Art-Mat'!C18</f>
        <v>1</v>
      </c>
      <c r="C26" s="190">
        <v>16</v>
      </c>
      <c r="D26" s="171"/>
      <c r="E26" s="172" t="e">
        <f>'Ref &amp; tarifs V'!#REF!</f>
        <v>#REF!</v>
      </c>
      <c r="F26" s="173" t="str">
        <f t="shared" si="0"/>
        <v/>
      </c>
      <c r="I26"/>
      <c r="J26"/>
    </row>
    <row r="27" spans="1:10" ht="18" customHeight="1" x14ac:dyDescent="0.3">
      <c r="A27" s="140" t="e">
        <f>'Ref &amp; tarifs V'!#REF!</f>
        <v>#REF!</v>
      </c>
      <c r="B27" s="189">
        <f>'ULIS Art-Mat'!C19</f>
        <v>1</v>
      </c>
      <c r="C27" s="190">
        <v>17</v>
      </c>
      <c r="D27" s="171"/>
      <c r="E27" s="172" t="e">
        <f>'Ref &amp; tarifs V'!#REF!</f>
        <v>#REF!</v>
      </c>
      <c r="F27" s="173" t="str">
        <f t="shared" si="0"/>
        <v/>
      </c>
      <c r="I27"/>
      <c r="J27"/>
    </row>
    <row r="28" spans="1:10" ht="18" customHeight="1" x14ac:dyDescent="0.3">
      <c r="A28" s="140" t="e">
        <f>'Ref &amp; tarifs V'!#REF!</f>
        <v>#REF!</v>
      </c>
      <c r="B28" s="189">
        <f>'ULIS Art-Mat'!C20</f>
        <v>1</v>
      </c>
      <c r="C28" s="190">
        <v>18</v>
      </c>
      <c r="D28" s="171"/>
      <c r="E28" s="172" t="e">
        <f>'Ref &amp; tarifs V'!#REF!</f>
        <v>#REF!</v>
      </c>
      <c r="F28" s="173" t="str">
        <f t="shared" si="0"/>
        <v/>
      </c>
      <c r="I28"/>
      <c r="J28"/>
    </row>
    <row r="29" spans="1:10" ht="18" customHeight="1" x14ac:dyDescent="0.3">
      <c r="A29" s="140" t="e">
        <f>'Ref &amp; tarifs V'!#REF!</f>
        <v>#REF!</v>
      </c>
      <c r="B29" s="189">
        <f>'ULIS Art-Mat'!C21</f>
        <v>1</v>
      </c>
      <c r="C29" s="190">
        <v>19</v>
      </c>
      <c r="D29" s="171"/>
      <c r="E29" s="172" t="e">
        <f>'Ref &amp; tarifs V'!#REF!</f>
        <v>#REF!</v>
      </c>
      <c r="F29" s="173" t="str">
        <f t="shared" si="0"/>
        <v/>
      </c>
      <c r="I29"/>
      <c r="J29"/>
    </row>
    <row r="30" spans="1:10" ht="18" customHeight="1" x14ac:dyDescent="0.3">
      <c r="A30" s="140" t="str">
        <f>'Ref &amp; tarifs V'!B16</f>
        <v>Cahier travaux pratiques gd format 24 x 32-48 pages (a garder de la 6eme a la 3eme)</v>
      </c>
      <c r="B30" s="189">
        <f>'ULIS Art-Mat'!C22</f>
        <v>1</v>
      </c>
      <c r="C30" s="190">
        <v>20</v>
      </c>
      <c r="D30" s="171"/>
      <c r="E30" s="172">
        <f>'Ref &amp; tarifs V'!C16</f>
        <v>0.65</v>
      </c>
      <c r="F30" s="173" t="str">
        <f t="shared" si="0"/>
        <v/>
      </c>
      <c r="I30"/>
      <c r="J30"/>
    </row>
    <row r="31" spans="1:10" ht="18" customHeight="1" x14ac:dyDescent="0.3">
      <c r="A31" s="140" t="str">
        <f>'Ref &amp; tarifs V'!B17</f>
        <v xml:space="preserve"> Chemise à rabat cartonnée avec élastique (verte, bleue, rouge)</v>
      </c>
      <c r="B31" s="189">
        <f>'ULIS Art-Mat'!C23</f>
        <v>1</v>
      </c>
      <c r="C31" s="190">
        <v>21</v>
      </c>
      <c r="D31" s="171"/>
      <c r="E31" s="172">
        <f>'Ref &amp; tarifs V'!C17</f>
        <v>0.45</v>
      </c>
      <c r="F31" s="173" t="str">
        <f t="shared" si="0"/>
        <v/>
      </c>
      <c r="I31"/>
      <c r="J31"/>
    </row>
    <row r="32" spans="1:10" ht="18" customHeight="1" x14ac:dyDescent="0.3">
      <c r="A32" s="140" t="str">
        <f>'Ref &amp; tarifs V'!B18</f>
        <v xml:space="preserve"> Cahier cours 24x32 grands carreaux - 90g</v>
      </c>
      <c r="B32" s="189">
        <f>'ULIS Art-Mat'!C24</f>
        <v>0</v>
      </c>
      <c r="C32" s="190">
        <v>22</v>
      </c>
      <c r="D32" s="171"/>
      <c r="E32" s="172">
        <f>'Ref &amp; tarifs V'!C18</f>
        <v>0.8</v>
      </c>
      <c r="F32" s="173" t="str">
        <f t="shared" si="0"/>
        <v/>
      </c>
      <c r="I32"/>
      <c r="J32"/>
    </row>
    <row r="33" spans="1:10" ht="18" customHeight="1" x14ac:dyDescent="0.3">
      <c r="A33" s="140" t="str">
        <f>'Ref &amp; tarifs V'!B19</f>
        <v xml:space="preserve"> Paquet de feuilles Canson 24x32 - 200 g</v>
      </c>
      <c r="B33" s="189">
        <f>'ULIS Art-Mat'!C25</f>
        <v>1</v>
      </c>
      <c r="C33" s="190">
        <v>23</v>
      </c>
      <c r="D33" s="171"/>
      <c r="E33" s="172">
        <f>'Ref &amp; tarifs V'!C19</f>
        <v>1.1000000000000001</v>
      </c>
      <c r="F33" s="173" t="str">
        <f t="shared" si="0"/>
        <v/>
      </c>
      <c r="I33"/>
      <c r="J33"/>
    </row>
    <row r="34" spans="1:10" ht="18" customHeight="1" x14ac:dyDescent="0.3">
      <c r="A34" s="140" t="str">
        <f>'Ref &amp; tarifs V'!B20</f>
        <v xml:space="preserve"> Protège documents noir 30 pochettes (60 pages) - grand format</v>
      </c>
      <c r="B34" s="189">
        <f>'ULIS Art-Mat'!C26</f>
        <v>1</v>
      </c>
      <c r="C34" s="190">
        <v>24</v>
      </c>
      <c r="D34" s="171"/>
      <c r="E34" s="172">
        <f>'Ref &amp; tarifs V'!C20</f>
        <v>1</v>
      </c>
      <c r="F34" s="173" t="str">
        <f t="shared" si="0"/>
        <v/>
      </c>
      <c r="I34"/>
      <c r="J34"/>
    </row>
    <row r="35" spans="1:10" ht="18" customHeight="1" x14ac:dyDescent="0.3">
      <c r="A35" s="140" t="str">
        <f>'Ref &amp; tarifs V'!B21</f>
        <v xml:space="preserve"> Cahier cours 24x32 petits carreaux - 90g </v>
      </c>
      <c r="B35" s="189">
        <f>'ULIS Art-Mat'!C27</f>
        <v>0</v>
      </c>
      <c r="C35" s="190">
        <v>25</v>
      </c>
      <c r="D35" s="171"/>
      <c r="E35" s="172">
        <f>'Ref &amp; tarifs V'!C21</f>
        <v>0.85</v>
      </c>
      <c r="F35" s="173" t="str">
        <f t="shared" si="0"/>
        <v/>
      </c>
      <c r="I35"/>
      <c r="J35"/>
    </row>
    <row r="36" spans="1:10" ht="18" customHeight="1" x14ac:dyDescent="0.3">
      <c r="A36" s="140" t="str">
        <f>'Ref &amp; tarifs V'!B22</f>
        <v xml:space="preserve"> Classeur souple Vert dos 20 mm - grand format</v>
      </c>
      <c r="B36" s="189">
        <f>'ULIS Art-Mat'!C28</f>
        <v>0</v>
      </c>
      <c r="C36" s="190">
        <v>26</v>
      </c>
      <c r="D36" s="171"/>
      <c r="E36" s="172">
        <f>'Ref &amp; tarifs V'!C22</f>
        <v>1.05</v>
      </c>
      <c r="F36" s="173" t="str">
        <f t="shared" si="0"/>
        <v/>
      </c>
      <c r="I36"/>
      <c r="J36"/>
    </row>
    <row r="37" spans="1:10" ht="15" x14ac:dyDescent="0.3">
      <c r="A37" s="140" t="str">
        <f>'Ref &amp; tarifs V'!B23</f>
        <v xml:space="preserve"> Protège-cahiers 24 x 32 vendu à l'unité(2 Mauves, 1 Bleu et 1 Vert) </v>
      </c>
      <c r="B37" s="189">
        <f>'ULIS Art-Mat'!C29</f>
        <v>0</v>
      </c>
      <c r="C37" s="191">
        <v>27</v>
      </c>
      <c r="D37" s="195"/>
      <c r="E37" s="172">
        <f>'Ref &amp; tarifs V'!C23</f>
        <v>0.5</v>
      </c>
      <c r="F37" s="173" t="str">
        <f t="shared" si="0"/>
        <v/>
      </c>
      <c r="I37"/>
      <c r="J37"/>
    </row>
    <row r="38" spans="1:10" ht="18" customHeight="1" x14ac:dyDescent="0.3">
      <c r="A38" s="140" t="str">
        <f>'Ref &amp; tarifs V'!B24</f>
        <v xml:space="preserve"> Cahier de brouillon 100 pages</v>
      </c>
      <c r="B38" s="189">
        <f>'ULIS Art-Mat'!C30</f>
        <v>0</v>
      </c>
      <c r="C38" s="190">
        <v>28</v>
      </c>
      <c r="D38" s="171"/>
      <c r="E38" s="172">
        <f>'Ref &amp; tarifs V'!C24</f>
        <v>0.25</v>
      </c>
      <c r="F38" s="173" t="str">
        <f t="shared" si="0"/>
        <v/>
      </c>
      <c r="I38"/>
      <c r="J38"/>
    </row>
    <row r="39" spans="1:10" ht="18" customHeight="1" x14ac:dyDescent="0.3">
      <c r="A39" s="140" t="str">
        <f>'Ref &amp; tarifs V'!B25</f>
        <v xml:space="preserve"> Classeur rigide Vert dos 45 mm - grand format</v>
      </c>
      <c r="B39" s="189">
        <f>'ULIS Art-Mat'!C31</f>
        <v>1</v>
      </c>
      <c r="C39" s="190">
        <v>29</v>
      </c>
      <c r="D39" s="171"/>
      <c r="E39" s="172">
        <v>1.55</v>
      </c>
      <c r="F39" s="173" t="str">
        <f t="shared" si="0"/>
        <v/>
      </c>
      <c r="I39"/>
      <c r="J39"/>
    </row>
    <row r="40" spans="1:10" ht="18" customHeight="1" x14ac:dyDescent="0.3">
      <c r="A40" s="140" t="str">
        <f>'Ref &amp; tarifs V'!B26</f>
        <v xml:space="preserve"> Classeur rigide Bleu dos 45 mm - grand format</v>
      </c>
      <c r="B40" s="189">
        <f>'ULIS Art-Mat'!C32</f>
        <v>1</v>
      </c>
      <c r="C40" s="190">
        <v>30</v>
      </c>
      <c r="D40" s="171"/>
      <c r="E40" s="172">
        <v>1.55</v>
      </c>
      <c r="F40" s="173" t="str">
        <f t="shared" si="0"/>
        <v/>
      </c>
      <c r="I40"/>
      <c r="J40"/>
    </row>
    <row r="41" spans="1:10" ht="18" customHeight="1" x14ac:dyDescent="0.3">
      <c r="A41" s="140" t="str">
        <f>'Ref &amp; tarifs V'!B27</f>
        <v>Classeur rigide Noir dos 45 mm - grand format</v>
      </c>
      <c r="B41" s="189">
        <f>'ULIS Art-Mat'!C33</f>
        <v>0</v>
      </c>
      <c r="C41" s="190">
        <v>31</v>
      </c>
      <c r="D41" s="171"/>
      <c r="E41" s="172">
        <v>1.55</v>
      </c>
      <c r="F41" s="173" t="str">
        <f t="shared" si="0"/>
        <v/>
      </c>
      <c r="I41"/>
      <c r="J41"/>
    </row>
    <row r="42" spans="1:10" ht="18" customHeight="1" x14ac:dyDescent="0.3">
      <c r="A42" s="140" t="str">
        <f>'Ref &amp; tarifs V'!B28</f>
        <v>Classeur rigide Rouge dos 45 mm - grand format</v>
      </c>
      <c r="B42" s="189">
        <f>'ULIS Art-Mat'!C34</f>
        <v>1</v>
      </c>
      <c r="C42" s="190">
        <v>32</v>
      </c>
      <c r="D42" s="171"/>
      <c r="E42" s="172">
        <v>1.55</v>
      </c>
      <c r="F42" s="173" t="str">
        <f t="shared" si="0"/>
        <v/>
      </c>
      <c r="I42"/>
      <c r="J42"/>
    </row>
    <row r="43" spans="1:10" ht="18" customHeight="1" x14ac:dyDescent="0.3">
      <c r="A43" s="140" t="str">
        <f>'Ref &amp; tarifs V'!B29</f>
        <v>Paquet de feuilles simples perforées grands carreaux - grand format</v>
      </c>
      <c r="B43" s="189">
        <f>'ULIS Art-Mat'!C35</f>
        <v>2</v>
      </c>
      <c r="C43" s="190">
        <v>33</v>
      </c>
      <c r="D43" s="171"/>
      <c r="E43" s="172">
        <f>'Ref &amp; tarifs V'!C29</f>
        <v>0.6</v>
      </c>
      <c r="F43" s="173" t="str">
        <f t="shared" si="0"/>
        <v/>
      </c>
      <c r="I43"/>
      <c r="J43"/>
    </row>
    <row r="44" spans="1:10" ht="18" customHeight="1" x14ac:dyDescent="0.3">
      <c r="A44" s="140" t="str">
        <f>'Ref &amp; tarifs V'!B30</f>
        <v>Jeu de six intercalaires pour pochettes plastiques - grand format</v>
      </c>
      <c r="B44" s="189">
        <f>'ULIS Art-Mat'!C36</f>
        <v>3</v>
      </c>
      <c r="C44" s="190">
        <v>34</v>
      </c>
      <c r="D44" s="171"/>
      <c r="E44" s="172">
        <f>'Ref &amp; tarifs V'!C30</f>
        <v>0.55000000000000004</v>
      </c>
      <c r="F44" s="173" t="str">
        <f t="shared" si="0"/>
        <v/>
      </c>
      <c r="I44"/>
      <c r="J44"/>
    </row>
    <row r="45" spans="1:10" ht="18" customHeight="1" x14ac:dyDescent="0.3">
      <c r="A45" s="140" t="str">
        <f>'Ref &amp; tarifs V'!B31</f>
        <v>Paquet de copies doubles perforées grands.carreaux - grand format</v>
      </c>
      <c r="B45" s="189">
        <f>'ULIS Art-Mat'!C37</f>
        <v>0</v>
      </c>
      <c r="C45" s="190">
        <v>35</v>
      </c>
      <c r="D45" s="171"/>
      <c r="E45" s="172">
        <v>1.1499999999999999</v>
      </c>
      <c r="F45" s="173" t="str">
        <f t="shared" si="0"/>
        <v/>
      </c>
      <c r="I45"/>
      <c r="J45"/>
    </row>
    <row r="46" spans="1:10" ht="18" customHeight="1" x14ac:dyDescent="0.3">
      <c r="A46" s="140" t="str">
        <f>'Ref &amp; tarifs V'!B32</f>
        <v xml:space="preserve"> Lot de 100 pochettes transparentes perforées- grand format</v>
      </c>
      <c r="B46" s="189">
        <f>'ULIS Art-Mat'!C38</f>
        <v>1</v>
      </c>
      <c r="C46" s="190">
        <v>36</v>
      </c>
      <c r="D46" s="171"/>
      <c r="E46" s="172">
        <f>'Ref &amp; tarifs V'!C32</f>
        <v>1.55</v>
      </c>
      <c r="F46" s="173" t="str">
        <f t="shared" si="0"/>
        <v/>
      </c>
      <c r="I46"/>
      <c r="J46"/>
    </row>
    <row r="47" spans="1:10" ht="18" customHeight="1" x14ac:dyDescent="0.3">
      <c r="A47" s="140" t="str">
        <f>'Ref &amp; tarifs V'!B33</f>
        <v>Paquet de feuilles simples perforées petits carreaux - grand format</v>
      </c>
      <c r="B47" s="189">
        <f>'ULIS Art-Mat'!C39</f>
        <v>0</v>
      </c>
      <c r="C47" s="190">
        <v>37</v>
      </c>
      <c r="D47" s="171"/>
      <c r="E47" s="172">
        <f>'Ref &amp; tarifs V'!C33</f>
        <v>0.7</v>
      </c>
      <c r="F47" s="173" t="str">
        <f t="shared" si="0"/>
        <v/>
      </c>
      <c r="I47"/>
      <c r="J47"/>
    </row>
    <row r="48" spans="1:10" ht="18" customHeight="1" x14ac:dyDescent="0.3">
      <c r="A48" s="140" t="str">
        <f>'Ref &amp; tarifs V'!B34</f>
        <v>Jeu de douze intercalaires pour pochettes plastiques - grand format</v>
      </c>
      <c r="B48" s="189">
        <f>'ULIS Art-Mat'!C40</f>
        <v>0</v>
      </c>
      <c r="C48" s="190">
        <v>38</v>
      </c>
      <c r="D48" s="171"/>
      <c r="E48" s="172">
        <f>'Ref &amp; tarifs V'!C34</f>
        <v>0.95</v>
      </c>
      <c r="F48" s="173" t="str">
        <f t="shared" si="0"/>
        <v/>
      </c>
      <c r="I48"/>
      <c r="J48"/>
    </row>
    <row r="49" spans="1:10" ht="18" customHeight="1" x14ac:dyDescent="0.3">
      <c r="A49" s="140" t="str">
        <f>'Ref &amp; tarifs V'!B35</f>
        <v>Paquet de copies doubles perforées petits carreaux - grand format</v>
      </c>
      <c r="B49" s="189">
        <f>'ULIS Art-Mat'!C41</f>
        <v>0</v>
      </c>
      <c r="C49" s="190">
        <v>39</v>
      </c>
      <c r="D49" s="171"/>
      <c r="E49" s="172">
        <f>'Ref &amp; tarifs V'!C35</f>
        <v>1.1499999999999999</v>
      </c>
      <c r="F49" s="173" t="str">
        <f t="shared" si="0"/>
        <v/>
      </c>
      <c r="I49"/>
      <c r="J49"/>
    </row>
    <row r="50" spans="1:10" ht="18" customHeight="1" x14ac:dyDescent="0.3">
      <c r="A50" s="140" t="str">
        <f>'Ref &amp; tarifs V'!B36</f>
        <v>Classeur souple Bleu dos 20 mm - grand format</v>
      </c>
      <c r="B50" s="189">
        <f>'ULIS Art-Mat'!C42</f>
        <v>0</v>
      </c>
      <c r="C50" s="190">
        <v>40</v>
      </c>
      <c r="D50" s="171"/>
      <c r="E50" s="172">
        <f>'Ref &amp; tarifs V'!C36</f>
        <v>1</v>
      </c>
      <c r="F50" s="173"/>
      <c r="I50"/>
      <c r="J50"/>
    </row>
    <row r="51" spans="1:10" ht="18" customHeight="1" x14ac:dyDescent="0.3">
      <c r="A51" s="140" t="str">
        <f>'Ref &amp; tarifs V'!B37</f>
        <v>Feutre noir pour ardoise blanche</v>
      </c>
      <c r="B51" s="189">
        <f>'ULIS Art-Mat'!C43</f>
        <v>0</v>
      </c>
      <c r="C51" s="190">
        <v>41</v>
      </c>
      <c r="D51" s="171"/>
      <c r="E51" s="172">
        <f>'Ref &amp; tarifs V'!C37</f>
        <v>0.6</v>
      </c>
      <c r="F51" s="173"/>
      <c r="I51"/>
      <c r="J51"/>
    </row>
    <row r="52" spans="1:10" ht="18" customHeight="1" thickBot="1" x14ac:dyDescent="0.35">
      <c r="A52" s="140" t="str">
        <f>'Ref &amp; tarifs V'!B38</f>
        <v>Rouleau couvre livres 0,7x2m plastique transparent</v>
      </c>
      <c r="B52" s="189">
        <f>'ULIS Art-Mat'!C44</f>
        <v>1</v>
      </c>
      <c r="C52" s="190">
        <v>42</v>
      </c>
      <c r="D52" s="171"/>
      <c r="E52" s="172">
        <f>'Ref &amp; tarifs V'!C38</f>
        <v>1.2</v>
      </c>
      <c r="F52" s="173" t="str">
        <f t="shared" si="0"/>
        <v/>
      </c>
      <c r="I52"/>
      <c r="J52"/>
    </row>
    <row r="53" spans="1:10" ht="18" hidden="1" customHeight="1" thickBot="1" x14ac:dyDescent="0.35">
      <c r="A53" s="144"/>
      <c r="B53" s="175"/>
      <c r="C53" s="192"/>
      <c r="D53" s="175"/>
      <c r="E53" s="177"/>
      <c r="F53" s="55">
        <f>SUM(F11:F52)</f>
        <v>0</v>
      </c>
      <c r="I53"/>
      <c r="J53"/>
    </row>
    <row r="54" spans="1:10" ht="18" customHeight="1" thickBot="1" x14ac:dyDescent="0.25">
      <c r="A54" s="48"/>
      <c r="B54" s="308" t="s">
        <v>65</v>
      </c>
      <c r="C54" s="333"/>
      <c r="D54" s="333"/>
      <c r="E54" s="352"/>
      <c r="F54" s="55" t="str">
        <f>IF(F53=0,"",F53)</f>
        <v/>
      </c>
      <c r="I54"/>
      <c r="J54"/>
    </row>
    <row r="55" spans="1:10" ht="18" customHeight="1" x14ac:dyDescent="0.2">
      <c r="A55" s="47"/>
      <c r="B55" s="47"/>
      <c r="C55" s="47"/>
      <c r="D55" s="47"/>
      <c r="E55" s="47"/>
      <c r="F55" s="47"/>
      <c r="G55" s="47"/>
      <c r="H55" s="47"/>
      <c r="I55"/>
      <c r="J55"/>
    </row>
    <row r="56" spans="1:10" ht="18" customHeight="1" x14ac:dyDescent="0.2">
      <c r="A56" s="47"/>
      <c r="B56" s="47"/>
      <c r="C56" s="47"/>
      <c r="D56" s="47"/>
      <c r="E56" s="47"/>
      <c r="F56" s="47"/>
      <c r="G56" s="47"/>
      <c r="H56" s="47"/>
      <c r="I56"/>
      <c r="J56"/>
    </row>
    <row r="57" spans="1:10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</row>
    <row r="58" spans="1:10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</row>
    <row r="59" spans="1:10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</row>
    <row r="60" spans="1:10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</row>
    <row r="61" spans="1:10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</row>
    <row r="62" spans="1:10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</row>
    <row r="63" spans="1:10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</row>
    <row r="64" spans="1:10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</row>
    <row r="66" spans="1:10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</row>
    <row r="67" spans="1:10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</row>
    <row r="68" spans="1:10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</row>
    <row r="69" spans="1:10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</row>
    <row r="70" spans="1:10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</row>
    <row r="71" spans="1:10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</row>
    <row r="72" spans="1:10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</row>
    <row r="73" spans="1:10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</row>
    <row r="74" spans="1:10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</row>
    <row r="75" spans="1:10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</row>
    <row r="76" spans="1:10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</row>
    <row r="77" spans="1:10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</row>
    <row r="78" spans="1:10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</row>
    <row r="79" spans="1:10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</row>
    <row r="80" spans="1:10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</row>
    <row r="81" spans="1:14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</row>
    <row r="82" spans="1:14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</row>
    <row r="83" spans="1:14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</row>
    <row r="84" spans="1:14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</row>
    <row r="85" spans="1:14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</row>
    <row r="86" spans="1:14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</row>
    <row r="87" spans="1:14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</row>
    <row r="88" spans="1:14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</row>
    <row r="89" spans="1:14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</row>
    <row r="90" spans="1:14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</row>
    <row r="91" spans="1:14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</row>
    <row r="92" spans="1:14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</row>
    <row r="93" spans="1:14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</row>
    <row r="94" spans="1:14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</row>
    <row r="95" spans="1:14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</row>
    <row r="98" spans="1:14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4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4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4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4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4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4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4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4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</row>
    <row r="107" spans="1:14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</row>
    <row r="108" spans="1:14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</row>
    <row r="109" spans="1:14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</row>
    <row r="110" spans="1:14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</row>
    <row r="113" spans="1:10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</row>
    <row r="114" spans="1:10" ht="12.75" customHeight="1" x14ac:dyDescent="0.2">
      <c r="I114"/>
      <c r="J114"/>
    </row>
    <row r="115" spans="1:10" ht="11.1" customHeight="1" x14ac:dyDescent="0.2">
      <c r="I115"/>
      <c r="J115"/>
    </row>
    <row r="116" spans="1:10" ht="11.1" customHeight="1" x14ac:dyDescent="0.2">
      <c r="I116"/>
      <c r="J116"/>
    </row>
    <row r="117" spans="1:10" ht="11.1" customHeight="1" x14ac:dyDescent="0.2">
      <c r="I117"/>
      <c r="J117"/>
    </row>
    <row r="118" spans="1:10" ht="11.1" customHeight="1" x14ac:dyDescent="0.2">
      <c r="I118"/>
      <c r="J118"/>
    </row>
    <row r="119" spans="1:10" ht="11.1" customHeight="1" x14ac:dyDescent="0.2">
      <c r="I119"/>
      <c r="J119"/>
    </row>
    <row r="120" spans="1:10" ht="11.1" customHeight="1" x14ac:dyDescent="0.2">
      <c r="I120" s="9"/>
    </row>
    <row r="121" spans="1:10" ht="11.1" customHeight="1" x14ac:dyDescent="0.2">
      <c r="I121" s="9"/>
    </row>
    <row r="122" spans="1:10" ht="11.1" customHeight="1" x14ac:dyDescent="0.2">
      <c r="I122" s="9"/>
    </row>
    <row r="123" spans="1:10" ht="11.1" customHeight="1" x14ac:dyDescent="0.2">
      <c r="I123" s="9"/>
    </row>
    <row r="124" spans="1:10" ht="11.1" customHeight="1" x14ac:dyDescent="0.2">
      <c r="I124" s="9"/>
    </row>
    <row r="125" spans="1:10" ht="11.1" customHeight="1" x14ac:dyDescent="0.2">
      <c r="I125" s="9"/>
    </row>
    <row r="126" spans="1:10" ht="11.1" customHeight="1" x14ac:dyDescent="0.2">
      <c r="I126" s="9"/>
    </row>
    <row r="127" spans="1:10" ht="11.1" customHeight="1" x14ac:dyDescent="0.2">
      <c r="I127" s="9"/>
    </row>
    <row r="128" spans="1:10" ht="11.1" customHeight="1" x14ac:dyDescent="0.2">
      <c r="I128" s="9"/>
    </row>
    <row r="129" spans="1:14" ht="11.1" customHeight="1" x14ac:dyDescent="0.2">
      <c r="I129" s="9"/>
    </row>
    <row r="130" spans="1:14" ht="11.1" customHeight="1" x14ac:dyDescent="0.2">
      <c r="I130" s="9"/>
    </row>
    <row r="131" spans="1:14" ht="11.1" customHeight="1" x14ac:dyDescent="0.2">
      <c r="I131" s="9"/>
    </row>
    <row r="132" spans="1:14" s="7" customFormat="1" ht="11.1" customHeight="1" x14ac:dyDescent="0.2">
      <c r="A132"/>
      <c r="B132"/>
      <c r="C132"/>
      <c r="D132"/>
      <c r="E132"/>
      <c r="F132"/>
      <c r="G132"/>
      <c r="H132"/>
      <c r="I132" s="9"/>
      <c r="K132"/>
      <c r="L132"/>
      <c r="M132"/>
      <c r="N132"/>
    </row>
    <row r="133" spans="1:14" s="7" customFormat="1" ht="11.1" customHeight="1" x14ac:dyDescent="0.2">
      <c r="A133"/>
      <c r="B133"/>
      <c r="C133"/>
      <c r="D133"/>
      <c r="E133"/>
      <c r="F133"/>
      <c r="G133"/>
      <c r="H133"/>
      <c r="I133" s="9"/>
      <c r="K133"/>
      <c r="L133"/>
      <c r="M133"/>
      <c r="N133"/>
    </row>
    <row r="134" spans="1:14" s="7" customFormat="1" ht="11.1" customHeight="1" x14ac:dyDescent="0.2">
      <c r="A134"/>
      <c r="B134"/>
      <c r="C134"/>
      <c r="D134"/>
      <c r="E134"/>
      <c r="F134"/>
      <c r="G134"/>
      <c r="H134"/>
      <c r="I134" s="9"/>
      <c r="K134"/>
      <c r="L134"/>
      <c r="M134"/>
      <c r="N134"/>
    </row>
    <row r="135" spans="1:14" s="7" customFormat="1" ht="11.1" customHeight="1" x14ac:dyDescent="0.2">
      <c r="A135"/>
      <c r="B135"/>
      <c r="C135"/>
      <c r="D135"/>
      <c r="E135"/>
      <c r="F135"/>
      <c r="G135"/>
      <c r="H135"/>
      <c r="I135" s="9"/>
      <c r="K135"/>
      <c r="L135"/>
      <c r="M135"/>
      <c r="N135"/>
    </row>
    <row r="136" spans="1:14" s="7" customFormat="1" ht="11.1" customHeight="1" x14ac:dyDescent="0.2">
      <c r="A136"/>
      <c r="B136"/>
      <c r="C136"/>
      <c r="D136"/>
      <c r="E136"/>
      <c r="F136"/>
      <c r="G136"/>
      <c r="H136"/>
      <c r="I136" s="9"/>
      <c r="K136"/>
      <c r="L136"/>
      <c r="M136"/>
      <c r="N136"/>
    </row>
    <row r="137" spans="1:14" s="7" customFormat="1" ht="11.1" customHeight="1" x14ac:dyDescent="0.2">
      <c r="A137"/>
      <c r="B137"/>
      <c r="C137"/>
      <c r="D137"/>
      <c r="E137"/>
      <c r="F137"/>
      <c r="G137"/>
      <c r="H137"/>
      <c r="I137" s="9"/>
      <c r="K137"/>
      <c r="L137"/>
      <c r="M137"/>
      <c r="N137"/>
    </row>
    <row r="138" spans="1:14" s="7" customFormat="1" ht="11.1" customHeight="1" x14ac:dyDescent="0.2">
      <c r="A138"/>
      <c r="B138"/>
      <c r="C138"/>
      <c r="D138"/>
      <c r="E138"/>
      <c r="F138"/>
      <c r="G138"/>
      <c r="H138"/>
      <c r="I138" s="9"/>
      <c r="K138"/>
      <c r="L138"/>
      <c r="M138"/>
      <c r="N138"/>
    </row>
    <row r="139" spans="1:14" s="7" customFormat="1" ht="11.1" customHeight="1" x14ac:dyDescent="0.2">
      <c r="A139"/>
      <c r="B139"/>
      <c r="C139"/>
      <c r="D139"/>
      <c r="E139"/>
      <c r="F139"/>
      <c r="G139"/>
      <c r="H139"/>
      <c r="I139" s="9"/>
      <c r="K139"/>
      <c r="L139"/>
      <c r="M139"/>
      <c r="N139"/>
    </row>
    <row r="140" spans="1:14" s="7" customFormat="1" ht="11.1" customHeight="1" x14ac:dyDescent="0.2">
      <c r="A140"/>
      <c r="B140"/>
      <c r="C140"/>
      <c r="D140"/>
      <c r="E140"/>
      <c r="F140"/>
      <c r="G140"/>
      <c r="H140"/>
      <c r="I140" s="9"/>
      <c r="K140"/>
      <c r="L140"/>
      <c r="M140"/>
      <c r="N140"/>
    </row>
    <row r="141" spans="1:14" s="7" customFormat="1" ht="11.1" customHeight="1" x14ac:dyDescent="0.2">
      <c r="A141"/>
      <c r="B141"/>
      <c r="C141"/>
      <c r="D141"/>
      <c r="E141"/>
      <c r="F141"/>
      <c r="G141"/>
      <c r="H141"/>
      <c r="I141" s="9"/>
      <c r="K141"/>
      <c r="L141"/>
      <c r="M141"/>
      <c r="N141"/>
    </row>
    <row r="142" spans="1:14" s="7" customFormat="1" ht="11.1" customHeight="1" x14ac:dyDescent="0.2">
      <c r="A142"/>
      <c r="B142"/>
      <c r="C142"/>
      <c r="D142"/>
      <c r="E142"/>
      <c r="F142"/>
      <c r="G142"/>
      <c r="H142"/>
      <c r="I142" s="9"/>
      <c r="K142"/>
      <c r="L142"/>
      <c r="M142"/>
      <c r="N142"/>
    </row>
    <row r="143" spans="1:14" s="7" customFormat="1" ht="11.1" customHeight="1" x14ac:dyDescent="0.2">
      <c r="A143"/>
      <c r="B143"/>
      <c r="C143"/>
      <c r="D143"/>
      <c r="E143"/>
      <c r="F143"/>
      <c r="G143"/>
      <c r="H143"/>
      <c r="I143" s="9"/>
      <c r="K143"/>
      <c r="L143"/>
      <c r="M143"/>
      <c r="N143"/>
    </row>
    <row r="144" spans="1:14" s="7" customFormat="1" ht="11.1" customHeight="1" x14ac:dyDescent="0.2">
      <c r="A144"/>
      <c r="B144"/>
      <c r="C144"/>
      <c r="D144"/>
      <c r="E144"/>
      <c r="F144"/>
      <c r="G144"/>
      <c r="H144"/>
      <c r="I144" s="9"/>
      <c r="K144"/>
      <c r="L144"/>
      <c r="M144"/>
      <c r="N144"/>
    </row>
    <row r="145" spans="1:14" s="7" customFormat="1" ht="11.1" customHeight="1" x14ac:dyDescent="0.2">
      <c r="A145"/>
      <c r="B145"/>
      <c r="C145"/>
      <c r="D145"/>
      <c r="E145"/>
      <c r="F145"/>
      <c r="G145"/>
      <c r="H145"/>
      <c r="I145" s="9"/>
      <c r="K145"/>
      <c r="L145"/>
      <c r="M145"/>
      <c r="N145"/>
    </row>
    <row r="146" spans="1:14" s="7" customFormat="1" ht="11.1" customHeight="1" x14ac:dyDescent="0.2">
      <c r="A146"/>
      <c r="B146"/>
      <c r="C146"/>
      <c r="D146"/>
      <c r="E146"/>
      <c r="F146"/>
      <c r="G146"/>
      <c r="H146"/>
      <c r="I146" s="9"/>
      <c r="K146"/>
      <c r="L146"/>
      <c r="M146"/>
      <c r="N146"/>
    </row>
    <row r="147" spans="1:14" s="7" customFormat="1" ht="11.1" customHeight="1" x14ac:dyDescent="0.2">
      <c r="A147"/>
      <c r="B147"/>
      <c r="C147"/>
      <c r="D147"/>
      <c r="E147"/>
      <c r="F147"/>
      <c r="G147"/>
      <c r="H147"/>
      <c r="I147" s="9"/>
      <c r="K147"/>
      <c r="L147"/>
      <c r="M147"/>
      <c r="N147"/>
    </row>
    <row r="148" spans="1:14" s="7" customFormat="1" ht="11.1" customHeight="1" x14ac:dyDescent="0.2">
      <c r="A148"/>
      <c r="B148"/>
      <c r="C148"/>
      <c r="D148"/>
      <c r="E148"/>
      <c r="F148"/>
      <c r="G148"/>
      <c r="H148"/>
      <c r="I148" s="9"/>
      <c r="K148"/>
      <c r="L148"/>
      <c r="M148"/>
      <c r="N148"/>
    </row>
    <row r="149" spans="1:14" s="7" customFormat="1" ht="11.1" customHeight="1" x14ac:dyDescent="0.2">
      <c r="A149"/>
      <c r="B149"/>
      <c r="C149"/>
      <c r="D149"/>
      <c r="E149"/>
      <c r="F149"/>
      <c r="G149"/>
      <c r="H149"/>
      <c r="I149" s="9"/>
      <c r="K149"/>
      <c r="L149"/>
      <c r="M149"/>
      <c r="N149"/>
    </row>
    <row r="150" spans="1:14" s="7" customFormat="1" ht="11.1" customHeight="1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s="7" customFormat="1" ht="11.1" customHeight="1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s="7" customFormat="1" ht="11.1" customHeight="1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s="7" customFormat="1" ht="11.1" customHeight="1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s="7" customFormat="1" ht="11.1" customHeight="1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s="7" customFormat="1" ht="8.1" customHeight="1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s="7" customFormat="1" ht="8.1" customHeight="1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s="7" customFormat="1" ht="8.1" customHeight="1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s="7" customFormat="1" ht="8.1" customHeight="1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s="7" customFormat="1" ht="8.1" customHeight="1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s="7" customFormat="1" ht="8.1" customHeight="1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s="7" customFormat="1" ht="8.1" customHeight="1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s="7" customFormat="1" ht="8.1" customHeight="1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s="7" customFormat="1" ht="8.1" customHeight="1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ht="8.1" customHeight="1" x14ac:dyDescent="0.2"/>
  </sheetData>
  <mergeCells count="11">
    <mergeCell ref="B54:E54"/>
    <mergeCell ref="C5:E5"/>
    <mergeCell ref="F5:H5"/>
    <mergeCell ref="C6:E6"/>
    <mergeCell ref="F6:H6"/>
    <mergeCell ref="C3:E3"/>
    <mergeCell ref="F3:G3"/>
    <mergeCell ref="C4:E4"/>
    <mergeCell ref="F4:H4"/>
    <mergeCell ref="C7:E7"/>
    <mergeCell ref="F7:H7"/>
  </mergeCells>
  <phoneticPr fontId="15" type="noConversion"/>
  <dataValidations count="5">
    <dataValidation type="list" allowBlank="1" showInputMessage="1" showErrorMessage="1" sqref="D44">
      <formula1>liste_3</formula1>
    </dataValidation>
    <dataValidation type="list" allowBlank="1" showInputMessage="1" showErrorMessage="1" sqref="D52 D39:D40 D46 D33:D34 D42 D11:D31">
      <formula1>liste_1</formula1>
    </dataValidation>
    <dataValidation type="list" allowBlank="1" showInputMessage="1" showErrorMessage="1" sqref="D45 D32 D41 D47:D51 D35:D38">
      <formula1>liste_0</formula1>
    </dataValidation>
    <dataValidation type="list" allowBlank="1" showInputMessage="1" showErrorMessage="1" sqref="D43">
      <formula1>liste_2</formula1>
    </dataValidation>
    <dataValidation type="list" allowBlank="1" showInputMessage="1" showErrorMessage="1" sqref="F6:H6">
      <formula1>REGLT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1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5"/>
  </sheetPr>
  <dimension ref="A1:G276"/>
  <sheetViews>
    <sheetView topLeftCell="A40" zoomScaleNormal="100" workbookViewId="0">
      <selection activeCell="B40" sqref="B40"/>
    </sheetView>
  </sheetViews>
  <sheetFormatPr baseColWidth="10" defaultRowHeight="12.75" x14ac:dyDescent="0.2"/>
  <cols>
    <col min="1" max="1" width="16.42578125" customWidth="1"/>
    <col min="2" max="2" width="1.5703125" customWidth="1"/>
    <col min="3" max="3" width="8.5703125" bestFit="1" customWidth="1"/>
    <col min="4" max="4" width="1" customWidth="1"/>
    <col min="5" max="5" width="49.85546875" customWidth="1"/>
    <col min="6" max="6" width="39.5703125" style="7" bestFit="1" customWidth="1"/>
    <col min="7" max="7" width="10.28515625" style="7" customWidth="1"/>
  </cols>
  <sheetData>
    <row r="1" spans="1:7" ht="12" customHeight="1" x14ac:dyDescent="0.2">
      <c r="A1" s="85"/>
      <c r="B1" s="86"/>
      <c r="C1" s="86"/>
      <c r="D1" s="86"/>
      <c r="E1" s="86"/>
      <c r="F1" s="87"/>
      <c r="G1" s="219"/>
    </row>
    <row r="2" spans="1:7" ht="12" customHeight="1" x14ac:dyDescent="0.2">
      <c r="A2" s="88"/>
      <c r="B2" s="254" t="s">
        <v>267</v>
      </c>
      <c r="C2" s="255"/>
      <c r="D2" s="255"/>
      <c r="E2" s="255"/>
      <c r="F2" s="256"/>
      <c r="G2" s="209"/>
    </row>
    <row r="3" spans="1:7" ht="12" customHeight="1" x14ac:dyDescent="0.2">
      <c r="A3" s="88"/>
      <c r="B3" s="89"/>
      <c r="C3" s="89"/>
      <c r="D3" s="89"/>
      <c r="E3" s="89"/>
      <c r="F3" s="89"/>
      <c r="G3" s="209"/>
    </row>
    <row r="4" spans="1:7" ht="12" customHeight="1" x14ac:dyDescent="0.2">
      <c r="A4" s="90"/>
      <c r="B4" s="91"/>
      <c r="C4" s="85" t="s">
        <v>77</v>
      </c>
      <c r="D4" s="86"/>
      <c r="E4" s="92" t="s">
        <v>31</v>
      </c>
      <c r="F4" s="130" t="s">
        <v>23</v>
      </c>
      <c r="G4" s="219"/>
    </row>
    <row r="5" spans="1:7" ht="12" customHeight="1" x14ac:dyDescent="0.2">
      <c r="A5" s="90"/>
      <c r="B5" s="91"/>
      <c r="C5" s="94">
        <v>1</v>
      </c>
      <c r="D5" s="91"/>
      <c r="E5" s="80" t="s">
        <v>0</v>
      </c>
      <c r="F5" s="131" t="s">
        <v>36</v>
      </c>
      <c r="G5" s="209"/>
    </row>
    <row r="6" spans="1:7" ht="12" customHeight="1" x14ac:dyDescent="0.2">
      <c r="A6" s="90"/>
      <c r="B6" s="91"/>
      <c r="C6" s="94">
        <v>2</v>
      </c>
      <c r="D6" s="91"/>
      <c r="E6" s="80" t="s">
        <v>1</v>
      </c>
      <c r="F6" s="131" t="s">
        <v>202</v>
      </c>
      <c r="G6" s="209"/>
    </row>
    <row r="7" spans="1:7" ht="12" customHeight="1" x14ac:dyDescent="0.2">
      <c r="A7" s="90"/>
      <c r="B7" s="91"/>
      <c r="C7" s="94">
        <v>3</v>
      </c>
      <c r="D7" s="91"/>
      <c r="E7" s="80" t="s">
        <v>2</v>
      </c>
      <c r="F7" s="131" t="s">
        <v>234</v>
      </c>
      <c r="G7" s="209"/>
    </row>
    <row r="8" spans="1:7" ht="12" customHeight="1" x14ac:dyDescent="0.2">
      <c r="A8" s="90"/>
      <c r="B8" s="91"/>
      <c r="C8" s="94">
        <v>4</v>
      </c>
      <c r="D8" s="91"/>
      <c r="E8" s="80" t="s">
        <v>3</v>
      </c>
      <c r="F8" s="131" t="s">
        <v>175</v>
      </c>
      <c r="G8" s="209"/>
    </row>
    <row r="9" spans="1:7" ht="12" customHeight="1" x14ac:dyDescent="0.2">
      <c r="A9" s="90"/>
      <c r="B9" s="91"/>
      <c r="C9" s="94">
        <v>5</v>
      </c>
      <c r="D9" s="91"/>
      <c r="E9" s="80" t="s">
        <v>4</v>
      </c>
      <c r="F9" s="131" t="s">
        <v>38</v>
      </c>
      <c r="G9" s="209"/>
    </row>
    <row r="10" spans="1:7" ht="12" customHeight="1" x14ac:dyDescent="0.2">
      <c r="A10" s="90"/>
      <c r="B10" s="91"/>
      <c r="C10" s="94">
        <v>7</v>
      </c>
      <c r="D10" s="91"/>
      <c r="E10" s="80" t="s">
        <v>247</v>
      </c>
      <c r="F10" s="120" t="s">
        <v>278</v>
      </c>
      <c r="G10" s="209"/>
    </row>
    <row r="11" spans="1:7" ht="12" customHeight="1" x14ac:dyDescent="0.2">
      <c r="A11" s="90"/>
      <c r="B11" s="91"/>
      <c r="C11" s="94">
        <v>11</v>
      </c>
      <c r="D11" s="91"/>
      <c r="E11" s="80" t="s">
        <v>78</v>
      </c>
      <c r="F11" s="120" t="s">
        <v>99</v>
      </c>
      <c r="G11" s="209"/>
    </row>
    <row r="12" spans="1:7" ht="12" customHeight="1" x14ac:dyDescent="0.2">
      <c r="A12" s="90"/>
      <c r="B12" s="91"/>
      <c r="C12" s="94">
        <v>12</v>
      </c>
      <c r="D12" s="91"/>
      <c r="E12" s="80" t="s">
        <v>26</v>
      </c>
      <c r="F12" s="213" t="s">
        <v>219</v>
      </c>
      <c r="G12" s="209"/>
    </row>
    <row r="13" spans="1:7" ht="12" customHeight="1" x14ac:dyDescent="0.2">
      <c r="A13" s="90"/>
      <c r="B13" s="91"/>
      <c r="C13" s="94">
        <v>13</v>
      </c>
      <c r="D13" s="91"/>
      <c r="E13" s="100" t="s">
        <v>140</v>
      </c>
      <c r="F13" s="131" t="s">
        <v>250</v>
      </c>
      <c r="G13" s="97"/>
    </row>
    <row r="14" spans="1:7" ht="12" customHeight="1" x14ac:dyDescent="0.2">
      <c r="A14" s="90"/>
      <c r="B14" s="91"/>
      <c r="C14" s="94">
        <v>14</v>
      </c>
      <c r="D14" s="91"/>
      <c r="E14" s="80" t="s">
        <v>141</v>
      </c>
      <c r="F14" s="225" t="s">
        <v>279</v>
      </c>
      <c r="G14" s="220"/>
    </row>
    <row r="15" spans="1:7" ht="12" customHeight="1" x14ac:dyDescent="0.2">
      <c r="A15" s="90"/>
      <c r="B15" s="91"/>
      <c r="C15" s="94">
        <v>15</v>
      </c>
      <c r="D15" s="91"/>
      <c r="E15" s="80" t="s">
        <v>29</v>
      </c>
      <c r="F15" s="215"/>
      <c r="G15" s="209"/>
    </row>
    <row r="16" spans="1:7" ht="22.5" x14ac:dyDescent="0.2">
      <c r="A16" s="90"/>
      <c r="B16" s="91"/>
      <c r="C16" s="193">
        <v>21</v>
      </c>
      <c r="D16" s="91"/>
      <c r="E16" s="196" t="s">
        <v>201</v>
      </c>
      <c r="F16" s="97"/>
      <c r="G16" s="209"/>
    </row>
    <row r="17" spans="1:7" ht="12" customHeight="1" x14ac:dyDescent="0.2">
      <c r="A17" s="90"/>
      <c r="B17" s="91"/>
      <c r="C17" s="94">
        <v>28</v>
      </c>
      <c r="D17" s="91"/>
      <c r="E17" s="80" t="s">
        <v>14</v>
      </c>
      <c r="F17" s="97"/>
      <c r="G17" s="209"/>
    </row>
    <row r="18" spans="1:7" ht="12" customHeight="1" x14ac:dyDescent="0.2">
      <c r="A18" s="90"/>
      <c r="B18" s="91"/>
      <c r="C18" s="94">
        <v>35</v>
      </c>
      <c r="D18" s="91"/>
      <c r="E18" s="80" t="s">
        <v>27</v>
      </c>
      <c r="F18" s="97"/>
      <c r="G18" s="209"/>
    </row>
    <row r="19" spans="1:7" ht="12" customHeight="1" x14ac:dyDescent="0.2">
      <c r="A19" s="90"/>
      <c r="B19" s="91"/>
      <c r="C19" s="98">
        <v>42</v>
      </c>
      <c r="D19" s="99"/>
      <c r="E19" s="81" t="s">
        <v>252</v>
      </c>
      <c r="F19" s="97"/>
      <c r="G19" s="209"/>
    </row>
    <row r="20" spans="1:7" ht="12" customHeight="1" x14ac:dyDescent="0.2">
      <c r="A20" s="90"/>
      <c r="B20" s="91"/>
      <c r="C20" s="97"/>
      <c r="D20" s="91"/>
      <c r="E20" s="100"/>
      <c r="F20" s="97"/>
      <c r="G20" s="209"/>
    </row>
    <row r="21" spans="1:7" ht="12" customHeight="1" x14ac:dyDescent="0.2">
      <c r="A21" s="90"/>
      <c r="B21" s="91"/>
      <c r="C21" s="97"/>
      <c r="D21" s="91"/>
      <c r="E21" s="101" t="s">
        <v>30</v>
      </c>
      <c r="F21" s="97"/>
      <c r="G21" s="209"/>
    </row>
    <row r="22" spans="1:7" ht="12" customHeight="1" x14ac:dyDescent="0.2">
      <c r="A22" s="102" t="s">
        <v>32</v>
      </c>
      <c r="B22" s="91"/>
      <c r="C22" s="103">
        <v>16</v>
      </c>
      <c r="D22" s="86"/>
      <c r="E22" s="104" t="s">
        <v>34</v>
      </c>
      <c r="F22" s="97"/>
      <c r="G22" s="209"/>
    </row>
    <row r="23" spans="1:7" ht="12" customHeight="1" x14ac:dyDescent="0.2">
      <c r="A23" s="105"/>
      <c r="B23" s="91"/>
      <c r="C23" s="94">
        <v>17</v>
      </c>
      <c r="D23" s="91"/>
      <c r="E23" s="80" t="s">
        <v>186</v>
      </c>
      <c r="F23" s="97"/>
      <c r="G23" s="209"/>
    </row>
    <row r="24" spans="1:7" ht="12" customHeight="1" x14ac:dyDescent="0.2">
      <c r="A24" s="105"/>
      <c r="B24" s="91"/>
      <c r="C24" s="94">
        <v>18</v>
      </c>
      <c r="D24" s="91"/>
      <c r="E24" s="80" t="s">
        <v>35</v>
      </c>
      <c r="F24" s="97"/>
      <c r="G24" s="209"/>
    </row>
    <row r="25" spans="1:7" ht="12" customHeight="1" x14ac:dyDescent="0.2">
      <c r="A25" s="105"/>
      <c r="B25" s="91"/>
      <c r="C25" s="94">
        <v>19</v>
      </c>
      <c r="D25" s="91"/>
      <c r="E25" s="80" t="s">
        <v>105</v>
      </c>
      <c r="F25" s="97"/>
      <c r="G25" s="209"/>
    </row>
    <row r="26" spans="1:7" ht="12" customHeight="1" x14ac:dyDescent="0.2">
      <c r="A26" s="105"/>
      <c r="B26" s="91"/>
      <c r="C26" s="94">
        <v>20</v>
      </c>
      <c r="D26" s="91"/>
      <c r="E26" s="80" t="s">
        <v>7</v>
      </c>
      <c r="F26" s="97"/>
      <c r="G26" s="209"/>
    </row>
    <row r="27" spans="1:7" ht="12" customHeight="1" x14ac:dyDescent="0.2">
      <c r="A27" s="90"/>
      <c r="B27" s="91"/>
      <c r="C27" s="94">
        <v>23</v>
      </c>
      <c r="D27" s="91"/>
      <c r="E27" s="80" t="s">
        <v>220</v>
      </c>
      <c r="F27" s="97"/>
      <c r="G27" s="209"/>
    </row>
    <row r="28" spans="1:7" ht="12" customHeight="1" x14ac:dyDescent="0.2">
      <c r="A28" s="105"/>
      <c r="B28" s="91"/>
      <c r="C28" s="106">
        <v>25</v>
      </c>
      <c r="D28" s="107"/>
      <c r="E28" s="81" t="s">
        <v>107</v>
      </c>
      <c r="F28" s="97"/>
      <c r="G28" s="209"/>
    </row>
    <row r="29" spans="1:7" ht="12" customHeight="1" x14ac:dyDescent="0.2">
      <c r="A29" s="105"/>
      <c r="B29" s="91"/>
      <c r="C29" s="97"/>
      <c r="D29" s="91"/>
      <c r="E29" s="100"/>
      <c r="F29" s="97"/>
      <c r="G29" s="209"/>
    </row>
    <row r="30" spans="1:7" ht="20.25" customHeight="1" x14ac:dyDescent="0.2">
      <c r="A30" s="102" t="s">
        <v>8</v>
      </c>
      <c r="B30" s="108"/>
      <c r="C30" s="109"/>
      <c r="D30" s="110"/>
      <c r="E30" s="104"/>
      <c r="F30" s="111"/>
      <c r="G30" s="209"/>
    </row>
    <row r="31" spans="1:7" ht="12" customHeight="1" x14ac:dyDescent="0.2">
      <c r="A31" s="102" t="s">
        <v>37</v>
      </c>
      <c r="B31" s="100"/>
      <c r="C31" s="112">
        <v>22</v>
      </c>
      <c r="D31" s="100"/>
      <c r="E31" s="80" t="s">
        <v>25</v>
      </c>
      <c r="F31" s="111"/>
      <c r="G31" s="209"/>
    </row>
    <row r="32" spans="1:7" ht="12" customHeight="1" x14ac:dyDescent="0.2">
      <c r="A32" s="105"/>
      <c r="B32" s="91"/>
      <c r="C32" s="106">
        <v>27</v>
      </c>
      <c r="D32" s="113"/>
      <c r="E32" s="81" t="s">
        <v>273</v>
      </c>
      <c r="F32" s="111"/>
      <c r="G32" s="209"/>
    </row>
    <row r="33" spans="1:7" ht="12" customHeight="1" x14ac:dyDescent="0.2">
      <c r="A33" s="114"/>
      <c r="B33" s="100"/>
      <c r="C33" s="111"/>
      <c r="D33" s="100"/>
      <c r="E33" s="100"/>
      <c r="F33" s="111"/>
      <c r="G33" s="209"/>
    </row>
    <row r="34" spans="1:7" ht="12" customHeight="1" x14ac:dyDescent="0.2">
      <c r="A34" s="102" t="s">
        <v>10</v>
      </c>
      <c r="B34" s="100"/>
      <c r="C34" s="109">
        <v>6</v>
      </c>
      <c r="D34" s="115"/>
      <c r="E34" s="104" t="s">
        <v>5</v>
      </c>
      <c r="F34" s="111"/>
      <c r="G34" s="209"/>
    </row>
    <row r="35" spans="1:7" ht="12" customHeight="1" x14ac:dyDescent="0.2">
      <c r="A35" s="114"/>
      <c r="B35" s="100"/>
      <c r="C35" s="112">
        <v>8</v>
      </c>
      <c r="D35" s="100"/>
      <c r="E35" s="80" t="s">
        <v>6</v>
      </c>
      <c r="F35" s="111"/>
      <c r="G35" s="209"/>
    </row>
    <row r="36" spans="1:7" ht="12" customHeight="1" x14ac:dyDescent="0.2">
      <c r="A36" s="114"/>
      <c r="B36" s="100"/>
      <c r="C36" s="112">
        <v>9</v>
      </c>
      <c r="D36" s="100"/>
      <c r="E36" s="80" t="s">
        <v>263</v>
      </c>
      <c r="F36" s="111"/>
      <c r="G36" s="209"/>
    </row>
    <row r="37" spans="1:7" ht="12" customHeight="1" x14ac:dyDescent="0.2">
      <c r="A37" s="114"/>
      <c r="B37" s="100"/>
      <c r="C37" s="112">
        <v>10</v>
      </c>
      <c r="D37" s="100"/>
      <c r="E37" s="80" t="s">
        <v>275</v>
      </c>
      <c r="F37" s="111"/>
      <c r="G37" s="209"/>
    </row>
    <row r="38" spans="1:7" ht="12" customHeight="1" x14ac:dyDescent="0.2">
      <c r="A38" s="114"/>
      <c r="B38" s="100"/>
      <c r="C38" s="112">
        <v>25</v>
      </c>
      <c r="D38" s="100"/>
      <c r="E38" s="80" t="s">
        <v>274</v>
      </c>
      <c r="F38" s="111"/>
      <c r="G38" s="209"/>
    </row>
    <row r="39" spans="1:7" ht="12" customHeight="1" x14ac:dyDescent="0.2">
      <c r="A39" s="90"/>
      <c r="B39" s="100"/>
      <c r="C39" s="112">
        <v>26</v>
      </c>
      <c r="D39" s="100"/>
      <c r="E39" s="80" t="s">
        <v>206</v>
      </c>
      <c r="F39" s="111"/>
      <c r="G39" s="209"/>
    </row>
    <row r="40" spans="1:7" x14ac:dyDescent="0.2">
      <c r="A40" s="114"/>
      <c r="B40" s="100"/>
      <c r="C40" s="112">
        <v>34</v>
      </c>
      <c r="D40" s="100"/>
      <c r="E40" s="80" t="s">
        <v>139</v>
      </c>
      <c r="F40" s="111"/>
      <c r="G40" s="209"/>
    </row>
    <row r="41" spans="1:7" ht="12" customHeight="1" x14ac:dyDescent="0.2">
      <c r="A41" s="114"/>
      <c r="B41" s="100"/>
      <c r="C41" s="112">
        <v>27</v>
      </c>
      <c r="D41" s="100"/>
      <c r="E41" s="80" t="s">
        <v>127</v>
      </c>
      <c r="F41" s="111"/>
      <c r="G41" s="209"/>
    </row>
    <row r="42" spans="1:7" ht="12" customHeight="1" x14ac:dyDescent="0.2">
      <c r="A42" s="114"/>
      <c r="B42" s="100"/>
      <c r="C42" s="112">
        <v>37</v>
      </c>
      <c r="D42" s="100"/>
      <c r="E42" s="80" t="s">
        <v>276</v>
      </c>
      <c r="F42" s="111"/>
      <c r="G42" s="209"/>
    </row>
    <row r="43" spans="1:7" ht="12" customHeight="1" x14ac:dyDescent="0.2">
      <c r="A43" s="105"/>
      <c r="B43" s="100"/>
      <c r="C43" s="106">
        <v>36</v>
      </c>
      <c r="D43" s="113"/>
      <c r="E43" s="81" t="s">
        <v>131</v>
      </c>
      <c r="F43" s="111"/>
      <c r="G43" s="209"/>
    </row>
    <row r="44" spans="1:7" ht="12" customHeight="1" x14ac:dyDescent="0.2">
      <c r="A44" s="114"/>
      <c r="B44" s="100"/>
      <c r="C44" s="84"/>
      <c r="D44" s="84"/>
      <c r="E44" s="84"/>
      <c r="F44" s="111"/>
      <c r="G44" s="209"/>
    </row>
    <row r="45" spans="1:7" x14ac:dyDescent="0.2">
      <c r="A45" s="135" t="s">
        <v>41</v>
      </c>
      <c r="B45" s="100"/>
      <c r="C45" s="109">
        <v>32</v>
      </c>
      <c r="D45" s="115"/>
      <c r="E45" s="104" t="s">
        <v>209</v>
      </c>
      <c r="F45" s="111"/>
      <c r="G45" s="209"/>
    </row>
    <row r="46" spans="1:7" x14ac:dyDescent="0.2">
      <c r="A46" s="114"/>
      <c r="B46" s="100"/>
      <c r="C46" s="112">
        <v>33</v>
      </c>
      <c r="D46" s="100"/>
      <c r="E46" s="80" t="s">
        <v>39</v>
      </c>
      <c r="F46" s="111"/>
      <c r="G46" s="209"/>
    </row>
    <row r="47" spans="1:7" x14ac:dyDescent="0.2">
      <c r="A47" s="114"/>
      <c r="B47" s="100"/>
      <c r="C47" s="112">
        <v>34</v>
      </c>
      <c r="D47" s="100"/>
      <c r="E47" s="80" t="s">
        <v>139</v>
      </c>
      <c r="F47" s="111"/>
      <c r="G47" s="209"/>
    </row>
    <row r="48" spans="1:7" x14ac:dyDescent="0.2">
      <c r="A48" s="114"/>
      <c r="B48" s="100"/>
      <c r="C48" s="112">
        <v>35</v>
      </c>
      <c r="D48" s="100"/>
      <c r="E48" s="80" t="s">
        <v>27</v>
      </c>
      <c r="F48" s="111"/>
      <c r="G48" s="209"/>
    </row>
    <row r="49" spans="1:7" x14ac:dyDescent="0.2">
      <c r="A49" s="114"/>
      <c r="B49" s="100"/>
      <c r="C49" s="106">
        <v>36</v>
      </c>
      <c r="D49" s="113"/>
      <c r="E49" s="81" t="s">
        <v>137</v>
      </c>
      <c r="F49" s="111"/>
      <c r="G49" s="209"/>
    </row>
    <row r="50" spans="1:7" ht="12" customHeight="1" x14ac:dyDescent="0.2">
      <c r="A50" s="114"/>
      <c r="B50" s="100"/>
      <c r="C50" s="84"/>
      <c r="D50" s="84"/>
      <c r="E50" s="84"/>
      <c r="F50" s="111"/>
      <c r="G50" s="209"/>
    </row>
    <row r="51" spans="1:7" ht="12" customHeight="1" x14ac:dyDescent="0.2">
      <c r="A51" s="102" t="s">
        <v>45</v>
      </c>
      <c r="B51" s="100"/>
      <c r="C51" s="211">
        <v>16</v>
      </c>
      <c r="D51" s="133"/>
      <c r="E51" s="118" t="s">
        <v>125</v>
      </c>
      <c r="F51" s="111"/>
      <c r="G51" s="209"/>
    </row>
    <row r="52" spans="1:7" ht="12" customHeight="1" x14ac:dyDescent="0.2">
      <c r="A52" s="102" t="s">
        <v>46</v>
      </c>
      <c r="B52" s="100"/>
      <c r="C52" s="212"/>
      <c r="D52" s="115"/>
      <c r="E52" s="115"/>
      <c r="F52" s="111"/>
      <c r="G52" s="209"/>
    </row>
    <row r="53" spans="1:7" ht="12" customHeight="1" x14ac:dyDescent="0.2">
      <c r="A53" s="114"/>
      <c r="B53" s="100"/>
      <c r="C53" s="111"/>
      <c r="D53" s="100"/>
      <c r="E53" s="100"/>
      <c r="F53" s="111"/>
      <c r="G53" s="209"/>
    </row>
    <row r="54" spans="1:7" ht="12" customHeight="1" x14ac:dyDescent="0.2">
      <c r="A54" s="102" t="s">
        <v>11</v>
      </c>
      <c r="B54" s="100"/>
      <c r="C54" s="109">
        <v>40</v>
      </c>
      <c r="D54" s="115"/>
      <c r="E54" s="104" t="s">
        <v>259</v>
      </c>
      <c r="F54" s="111"/>
      <c r="G54" s="209"/>
    </row>
    <row r="55" spans="1:7" ht="12" customHeight="1" x14ac:dyDescent="0.2">
      <c r="A55" s="102"/>
      <c r="B55" s="100"/>
      <c r="C55" s="112">
        <v>34</v>
      </c>
      <c r="D55" s="100"/>
      <c r="E55" s="80" t="s">
        <v>139</v>
      </c>
      <c r="F55" s="111"/>
      <c r="G55" s="209"/>
    </row>
    <row r="56" spans="1:7" ht="12" customHeight="1" x14ac:dyDescent="0.2">
      <c r="A56" s="102"/>
      <c r="B56" s="100"/>
      <c r="C56" s="112">
        <v>36</v>
      </c>
      <c r="D56" s="100"/>
      <c r="E56" s="80" t="s">
        <v>133</v>
      </c>
      <c r="F56" s="111"/>
      <c r="G56" s="209"/>
    </row>
    <row r="57" spans="1:7" ht="12" customHeight="1" x14ac:dyDescent="0.2">
      <c r="A57" s="102"/>
      <c r="B57" s="100"/>
      <c r="C57" s="106">
        <v>37</v>
      </c>
      <c r="D57" s="113"/>
      <c r="E57" s="81" t="s">
        <v>126</v>
      </c>
      <c r="F57" s="111"/>
      <c r="G57" s="209"/>
    </row>
    <row r="58" spans="1:7" ht="12" customHeight="1" x14ac:dyDescent="0.2">
      <c r="A58" s="114"/>
      <c r="B58" s="100"/>
      <c r="C58" s="111"/>
      <c r="D58" s="100"/>
      <c r="E58" s="100"/>
      <c r="F58" s="111"/>
      <c r="G58" s="209"/>
    </row>
    <row r="59" spans="1:7" ht="12" customHeight="1" x14ac:dyDescent="0.2">
      <c r="A59" s="102" t="s">
        <v>21</v>
      </c>
      <c r="B59" s="100"/>
      <c r="C59" s="116">
        <v>24</v>
      </c>
      <c r="D59" s="117"/>
      <c r="E59" s="118" t="s">
        <v>222</v>
      </c>
      <c r="F59" s="111"/>
      <c r="G59" s="209"/>
    </row>
    <row r="60" spans="1:7" ht="12" customHeight="1" x14ac:dyDescent="0.2">
      <c r="A60" s="105"/>
      <c r="B60" s="100"/>
      <c r="C60" s="111"/>
      <c r="D60" s="100"/>
      <c r="E60" s="100"/>
      <c r="F60" s="111"/>
      <c r="G60" s="209"/>
    </row>
    <row r="61" spans="1:7" ht="12" customHeight="1" x14ac:dyDescent="0.2">
      <c r="A61" s="102" t="s">
        <v>12</v>
      </c>
      <c r="B61" s="100"/>
      <c r="C61" s="109">
        <v>22</v>
      </c>
      <c r="D61" s="115"/>
      <c r="E61" s="104" t="s">
        <v>25</v>
      </c>
      <c r="F61" s="111"/>
      <c r="G61" s="209"/>
    </row>
    <row r="62" spans="1:7" ht="12" customHeight="1" x14ac:dyDescent="0.2">
      <c r="A62" s="105"/>
      <c r="B62" s="100"/>
      <c r="C62" s="106">
        <v>27</v>
      </c>
      <c r="D62" s="113"/>
      <c r="E62" s="81" t="s">
        <v>159</v>
      </c>
      <c r="F62" s="111"/>
      <c r="G62" s="209"/>
    </row>
    <row r="63" spans="1:7" ht="12" customHeight="1" x14ac:dyDescent="0.2">
      <c r="A63" s="114"/>
      <c r="B63" s="100"/>
      <c r="C63" s="111"/>
      <c r="D63" s="100"/>
      <c r="E63" s="100"/>
      <c r="F63" s="111"/>
      <c r="G63" s="209"/>
    </row>
    <row r="64" spans="1:7" ht="12" customHeight="1" x14ac:dyDescent="0.2">
      <c r="A64" s="102" t="s">
        <v>13</v>
      </c>
      <c r="B64" s="100"/>
      <c r="C64" s="109">
        <v>22</v>
      </c>
      <c r="D64" s="115"/>
      <c r="E64" s="104" t="s">
        <v>25</v>
      </c>
      <c r="F64" s="111"/>
      <c r="G64" s="209"/>
    </row>
    <row r="65" spans="1:7" ht="12" customHeight="1" x14ac:dyDescent="0.2">
      <c r="A65" s="105"/>
      <c r="B65" s="100"/>
      <c r="C65" s="106">
        <v>27</v>
      </c>
      <c r="D65" s="113"/>
      <c r="E65" s="81" t="s">
        <v>235</v>
      </c>
      <c r="F65" s="111"/>
      <c r="G65" s="209"/>
    </row>
    <row r="66" spans="1:7" ht="12" customHeight="1" x14ac:dyDescent="0.2">
      <c r="A66" s="114"/>
      <c r="B66" s="100"/>
      <c r="C66" s="111"/>
      <c r="D66" s="100"/>
      <c r="E66" s="100"/>
      <c r="F66" s="111"/>
      <c r="G66" s="209"/>
    </row>
    <row r="67" spans="1:7" ht="12" customHeight="1" x14ac:dyDescent="0.2">
      <c r="A67" s="102" t="s">
        <v>15</v>
      </c>
      <c r="B67" s="100"/>
      <c r="C67" s="109">
        <v>30</v>
      </c>
      <c r="D67" s="115"/>
      <c r="E67" s="104" t="s">
        <v>208</v>
      </c>
      <c r="F67" s="111"/>
      <c r="G67" s="209"/>
    </row>
    <row r="68" spans="1:7" ht="12" customHeight="1" x14ac:dyDescent="0.2">
      <c r="A68" s="90"/>
      <c r="B68" s="100"/>
      <c r="C68" s="112">
        <v>33</v>
      </c>
      <c r="D68" s="100"/>
      <c r="E68" s="80" t="s">
        <v>39</v>
      </c>
      <c r="F68" s="111"/>
      <c r="G68" s="209"/>
    </row>
    <row r="69" spans="1:7" ht="12" customHeight="1" x14ac:dyDescent="0.2">
      <c r="A69" s="114"/>
      <c r="B69" s="100"/>
      <c r="C69" s="112">
        <v>34</v>
      </c>
      <c r="D69" s="100"/>
      <c r="E69" s="80" t="s">
        <v>139</v>
      </c>
      <c r="F69" s="111"/>
      <c r="G69" s="209"/>
    </row>
    <row r="70" spans="1:7" ht="12" customHeight="1" x14ac:dyDescent="0.2">
      <c r="A70" s="114"/>
      <c r="B70" s="100"/>
      <c r="C70" s="112">
        <v>36</v>
      </c>
      <c r="D70" s="100"/>
      <c r="E70" s="80" t="s">
        <v>131</v>
      </c>
      <c r="F70" s="111"/>
      <c r="G70" s="209"/>
    </row>
    <row r="71" spans="1:7" ht="12" customHeight="1" x14ac:dyDescent="0.2">
      <c r="A71" s="114"/>
      <c r="B71" s="100"/>
      <c r="C71" s="106">
        <v>41</v>
      </c>
      <c r="D71" s="113"/>
      <c r="E71" s="81" t="s">
        <v>261</v>
      </c>
      <c r="F71" s="111"/>
      <c r="G71" s="209"/>
    </row>
    <row r="72" spans="1:7" ht="12" customHeight="1" x14ac:dyDescent="0.2">
      <c r="A72" s="114"/>
      <c r="B72" s="100"/>
      <c r="C72" s="100"/>
      <c r="D72" s="100"/>
      <c r="E72" s="100"/>
      <c r="F72" s="97"/>
      <c r="G72" s="209"/>
    </row>
    <row r="73" spans="1:7" ht="21" x14ac:dyDescent="0.2">
      <c r="A73" s="102" t="s">
        <v>255</v>
      </c>
      <c r="B73" s="100"/>
      <c r="C73" s="119" t="s">
        <v>101</v>
      </c>
      <c r="D73" s="115"/>
      <c r="E73" s="104" t="s">
        <v>16</v>
      </c>
      <c r="F73" s="96"/>
      <c r="G73" s="209"/>
    </row>
    <row r="74" spans="1:7" ht="12" customHeight="1" x14ac:dyDescent="0.2">
      <c r="A74" s="102" t="s">
        <v>256</v>
      </c>
      <c r="B74" s="100"/>
      <c r="C74" s="120" t="s">
        <v>90</v>
      </c>
      <c r="D74" s="100"/>
      <c r="E74" s="80" t="s">
        <v>17</v>
      </c>
      <c r="F74" s="96"/>
      <c r="G74" s="209"/>
    </row>
    <row r="75" spans="1:7" ht="12" customHeight="1" x14ac:dyDescent="0.2">
      <c r="A75" s="114"/>
      <c r="B75" s="100"/>
      <c r="C75" s="120" t="s">
        <v>102</v>
      </c>
      <c r="D75" s="100"/>
      <c r="E75" s="80" t="s">
        <v>18</v>
      </c>
      <c r="F75" s="96"/>
      <c r="G75" s="209"/>
    </row>
    <row r="76" spans="1:7" ht="12" customHeight="1" x14ac:dyDescent="0.2">
      <c r="A76" s="114"/>
      <c r="B76" s="100"/>
      <c r="C76" s="120" t="s">
        <v>92</v>
      </c>
      <c r="D76" s="100"/>
      <c r="E76" s="80" t="s">
        <v>19</v>
      </c>
      <c r="F76" s="96"/>
      <c r="G76" s="209"/>
    </row>
    <row r="77" spans="1:7" ht="12" customHeight="1" x14ac:dyDescent="0.2">
      <c r="A77" s="114"/>
      <c r="B77" s="100"/>
      <c r="C77" s="120" t="s">
        <v>93</v>
      </c>
      <c r="D77" s="100"/>
      <c r="E77" s="80" t="s">
        <v>20</v>
      </c>
      <c r="F77" s="96"/>
      <c r="G77" s="209"/>
    </row>
    <row r="78" spans="1:7" ht="12" customHeight="1" x14ac:dyDescent="0.2">
      <c r="A78" s="114"/>
      <c r="B78" s="100"/>
      <c r="C78" s="120"/>
      <c r="D78" s="100"/>
      <c r="E78" s="80" t="s">
        <v>132</v>
      </c>
      <c r="F78" s="96"/>
      <c r="G78" s="209"/>
    </row>
    <row r="79" spans="1:7" ht="12" customHeight="1" x14ac:dyDescent="0.2">
      <c r="A79" s="114"/>
      <c r="B79" s="100"/>
      <c r="C79" s="120"/>
      <c r="D79" s="100"/>
      <c r="E79" s="121" t="s">
        <v>121</v>
      </c>
      <c r="F79" s="96"/>
      <c r="G79" s="209"/>
    </row>
    <row r="80" spans="1:7" ht="12" customHeight="1" x14ac:dyDescent="0.2">
      <c r="A80" s="122"/>
      <c r="B80" s="99"/>
      <c r="C80" s="123"/>
      <c r="D80" s="99"/>
      <c r="E80" s="81" t="s">
        <v>277</v>
      </c>
      <c r="F80" s="125"/>
      <c r="G80" s="220"/>
    </row>
    <row r="81" spans="1:7" ht="17.25" customHeight="1" x14ac:dyDescent="0.2">
      <c r="A81" s="84"/>
      <c r="B81" s="84"/>
      <c r="C81" s="84"/>
      <c r="D81" s="84"/>
      <c r="E81" s="126"/>
      <c r="F81" s="126"/>
    </row>
    <row r="82" spans="1:7" ht="19.5" customHeight="1" x14ac:dyDescent="0.2">
      <c r="A82" s="84"/>
      <c r="B82" s="84"/>
      <c r="C82" s="84"/>
      <c r="D82" s="84"/>
      <c r="E82" s="84"/>
      <c r="F82" s="84"/>
      <c r="G82"/>
    </row>
    <row r="83" spans="1:7" ht="11.25" customHeight="1" x14ac:dyDescent="0.2">
      <c r="A83" s="84"/>
      <c r="B83" s="84"/>
      <c r="C83" s="84"/>
      <c r="D83" s="84"/>
      <c r="E83" s="84"/>
      <c r="F83" s="84"/>
      <c r="G83"/>
    </row>
    <row r="84" spans="1:7" x14ac:dyDescent="0.2">
      <c r="A84" s="84"/>
      <c r="B84" s="84"/>
      <c r="C84" s="84"/>
      <c r="D84" s="84"/>
      <c r="E84" s="84"/>
      <c r="F84" s="84"/>
      <c r="G84"/>
    </row>
    <row r="85" spans="1:7" x14ac:dyDescent="0.2">
      <c r="A85" s="84"/>
      <c r="B85" s="84"/>
      <c r="C85" s="84"/>
      <c r="D85" s="84"/>
      <c r="E85" s="84"/>
      <c r="F85" s="84"/>
      <c r="G85"/>
    </row>
    <row r="86" spans="1:7" ht="10.5" customHeight="1" x14ac:dyDescent="0.2">
      <c r="A86" s="84"/>
      <c r="B86" s="84"/>
      <c r="C86" s="84"/>
      <c r="D86" s="84"/>
      <c r="E86" s="84"/>
      <c r="F86" s="84"/>
      <c r="G86"/>
    </row>
    <row r="87" spans="1:7" ht="10.5" customHeight="1" x14ac:dyDescent="0.2">
      <c r="A87" s="84"/>
      <c r="B87" s="84"/>
      <c r="C87" s="84"/>
      <c r="D87" s="84"/>
      <c r="E87" s="84"/>
      <c r="F87" s="84"/>
      <c r="G87"/>
    </row>
    <row r="88" spans="1:7" ht="22.5" customHeight="1" x14ac:dyDescent="0.2">
      <c r="F88"/>
      <c r="G88"/>
    </row>
    <row r="89" spans="1:7" ht="18" customHeight="1" x14ac:dyDescent="0.2">
      <c r="F89"/>
      <c r="G89"/>
    </row>
    <row r="90" spans="1:7" ht="18" customHeight="1" x14ac:dyDescent="0.2">
      <c r="F90"/>
      <c r="G90"/>
    </row>
    <row r="91" spans="1:7" ht="18" customHeight="1" x14ac:dyDescent="0.2">
      <c r="F91"/>
      <c r="G91"/>
    </row>
    <row r="92" spans="1:7" ht="18" customHeight="1" x14ac:dyDescent="0.2">
      <c r="F92"/>
      <c r="G92"/>
    </row>
    <row r="93" spans="1:7" ht="18" customHeight="1" x14ac:dyDescent="0.2">
      <c r="F93"/>
      <c r="G93"/>
    </row>
    <row r="94" spans="1:7" ht="18" customHeight="1" x14ac:dyDescent="0.2">
      <c r="F94"/>
      <c r="G94"/>
    </row>
    <row r="95" spans="1:7" ht="18" customHeight="1" x14ac:dyDescent="0.2">
      <c r="F95"/>
      <c r="G95"/>
    </row>
    <row r="96" spans="1:7" ht="18" customHeight="1" x14ac:dyDescent="0.2">
      <c r="F96"/>
      <c r="G96"/>
    </row>
    <row r="97" spans="6:7" ht="18" customHeight="1" x14ac:dyDescent="0.2">
      <c r="F97"/>
      <c r="G97"/>
    </row>
    <row r="98" spans="6:7" ht="18" customHeight="1" x14ac:dyDescent="0.2">
      <c r="F98"/>
      <c r="G98"/>
    </row>
    <row r="99" spans="6:7" ht="18" customHeight="1" x14ac:dyDescent="0.2">
      <c r="F99"/>
      <c r="G99"/>
    </row>
    <row r="100" spans="6:7" ht="18" customHeight="1" x14ac:dyDescent="0.2">
      <c r="F100"/>
      <c r="G100"/>
    </row>
    <row r="101" spans="6:7" ht="18" customHeight="1" x14ac:dyDescent="0.2">
      <c r="F101"/>
      <c r="G101"/>
    </row>
    <row r="102" spans="6:7" ht="18" customHeight="1" x14ac:dyDescent="0.2">
      <c r="F102"/>
      <c r="G102"/>
    </row>
    <row r="103" spans="6:7" ht="18" customHeight="1" x14ac:dyDescent="0.2">
      <c r="F103"/>
      <c r="G103"/>
    </row>
    <row r="104" spans="6:7" ht="18" customHeight="1" x14ac:dyDescent="0.2">
      <c r="F104"/>
      <c r="G104"/>
    </row>
    <row r="105" spans="6:7" ht="18" customHeight="1" x14ac:dyDescent="0.2">
      <c r="F105"/>
      <c r="G105"/>
    </row>
    <row r="106" spans="6:7" ht="18" customHeight="1" x14ac:dyDescent="0.2">
      <c r="F106"/>
      <c r="G106"/>
    </row>
    <row r="107" spans="6:7" ht="18" customHeight="1" x14ac:dyDescent="0.2">
      <c r="F107"/>
      <c r="G107"/>
    </row>
    <row r="108" spans="6:7" ht="18" customHeight="1" x14ac:dyDescent="0.2">
      <c r="F108"/>
      <c r="G108"/>
    </row>
    <row r="109" spans="6:7" ht="18" customHeight="1" x14ac:dyDescent="0.2">
      <c r="F109"/>
      <c r="G109"/>
    </row>
    <row r="110" spans="6:7" ht="18" customHeight="1" x14ac:dyDescent="0.2">
      <c r="F110"/>
      <c r="G110"/>
    </row>
    <row r="111" spans="6:7" ht="18" customHeight="1" x14ac:dyDescent="0.2">
      <c r="F111"/>
      <c r="G111"/>
    </row>
    <row r="112" spans="6:7" ht="26.25" customHeight="1" x14ac:dyDescent="0.2">
      <c r="F112"/>
      <c r="G112"/>
    </row>
    <row r="113" spans="6:7" ht="23.25" customHeight="1" x14ac:dyDescent="0.2">
      <c r="F113"/>
      <c r="G113"/>
    </row>
    <row r="114" spans="6:7" ht="13.5" customHeight="1" x14ac:dyDescent="0.2">
      <c r="F114"/>
      <c r="G114"/>
    </row>
    <row r="115" spans="6:7" ht="13.5" customHeight="1" x14ac:dyDescent="0.2">
      <c r="F115"/>
      <c r="G115"/>
    </row>
    <row r="116" spans="6:7" ht="13.5" customHeight="1" x14ac:dyDescent="0.2">
      <c r="F116"/>
      <c r="G116"/>
    </row>
    <row r="117" spans="6:7" x14ac:dyDescent="0.2">
      <c r="F117"/>
      <c r="G117"/>
    </row>
    <row r="118" spans="6:7" x14ac:dyDescent="0.2">
      <c r="F118"/>
      <c r="G118"/>
    </row>
    <row r="119" spans="6:7" x14ac:dyDescent="0.2">
      <c r="F119"/>
      <c r="G119"/>
    </row>
    <row r="120" spans="6:7" ht="15" customHeight="1" x14ac:dyDescent="0.2">
      <c r="F120"/>
      <c r="G120"/>
    </row>
    <row r="121" spans="6:7" ht="15" customHeight="1" x14ac:dyDescent="0.2">
      <c r="F121"/>
      <c r="G121"/>
    </row>
    <row r="122" spans="6:7" ht="15" customHeight="1" x14ac:dyDescent="0.2">
      <c r="F122"/>
      <c r="G122"/>
    </row>
    <row r="123" spans="6:7" ht="15" customHeight="1" x14ac:dyDescent="0.2">
      <c r="F123"/>
      <c r="G123"/>
    </row>
    <row r="124" spans="6:7" ht="15" customHeight="1" x14ac:dyDescent="0.2">
      <c r="F124"/>
      <c r="G124"/>
    </row>
    <row r="125" spans="6:7" ht="15" customHeight="1" x14ac:dyDescent="0.2">
      <c r="F125"/>
      <c r="G125"/>
    </row>
    <row r="126" spans="6:7" ht="15" customHeight="1" x14ac:dyDescent="0.2">
      <c r="F126"/>
      <c r="G126"/>
    </row>
    <row r="127" spans="6:7" ht="15" customHeight="1" x14ac:dyDescent="0.2">
      <c r="F127"/>
      <c r="G127"/>
    </row>
    <row r="128" spans="6:7" ht="15" customHeight="1" x14ac:dyDescent="0.2">
      <c r="F128"/>
      <c r="G128"/>
    </row>
    <row r="129" spans="6:7" ht="15" customHeight="1" x14ac:dyDescent="0.2">
      <c r="F129"/>
      <c r="G129"/>
    </row>
    <row r="130" spans="6:7" ht="15" customHeight="1" x14ac:dyDescent="0.2">
      <c r="F130"/>
      <c r="G130"/>
    </row>
    <row r="131" spans="6:7" ht="15" customHeight="1" x14ac:dyDescent="0.2">
      <c r="F131"/>
      <c r="G131"/>
    </row>
    <row r="132" spans="6:7" ht="15" customHeight="1" x14ac:dyDescent="0.2">
      <c r="F132"/>
      <c r="G132"/>
    </row>
    <row r="133" spans="6:7" ht="15" customHeight="1" x14ac:dyDescent="0.2">
      <c r="F133"/>
      <c r="G133"/>
    </row>
    <row r="134" spans="6:7" ht="15" customHeight="1" x14ac:dyDescent="0.2">
      <c r="F134"/>
      <c r="G134"/>
    </row>
    <row r="135" spans="6:7" ht="15" customHeight="1" x14ac:dyDescent="0.2">
      <c r="F135"/>
      <c r="G135"/>
    </row>
    <row r="136" spans="6:7" ht="15" customHeight="1" x14ac:dyDescent="0.2">
      <c r="F136"/>
      <c r="G136"/>
    </row>
    <row r="137" spans="6:7" ht="9.9499999999999993" customHeight="1" x14ac:dyDescent="0.2">
      <c r="F137"/>
      <c r="G137"/>
    </row>
    <row r="138" spans="6:7" ht="9.9499999999999993" customHeight="1" x14ac:dyDescent="0.2">
      <c r="F138"/>
      <c r="G138"/>
    </row>
    <row r="139" spans="6:7" ht="9.9499999999999993" customHeight="1" x14ac:dyDescent="0.2">
      <c r="F139"/>
      <c r="G139"/>
    </row>
    <row r="140" spans="6:7" ht="9.9499999999999993" customHeight="1" x14ac:dyDescent="0.2">
      <c r="F140"/>
      <c r="G140"/>
    </row>
    <row r="141" spans="6:7" ht="9.9499999999999993" customHeight="1" x14ac:dyDescent="0.2">
      <c r="F141"/>
      <c r="G141"/>
    </row>
    <row r="142" spans="6:7" ht="9.9499999999999993" customHeight="1" x14ac:dyDescent="0.2">
      <c r="F142"/>
      <c r="G142"/>
    </row>
    <row r="143" spans="6:7" ht="9.9499999999999993" customHeight="1" x14ac:dyDescent="0.2">
      <c r="F143"/>
      <c r="G143"/>
    </row>
    <row r="144" spans="6:7" ht="9.9499999999999993" customHeight="1" x14ac:dyDescent="0.2">
      <c r="F144"/>
      <c r="G144"/>
    </row>
    <row r="145" spans="6:7" ht="9.9499999999999993" customHeight="1" x14ac:dyDescent="0.2">
      <c r="F145"/>
      <c r="G145"/>
    </row>
    <row r="146" spans="6:7" ht="9.9499999999999993" customHeight="1" x14ac:dyDescent="0.2">
      <c r="F146"/>
      <c r="G146"/>
    </row>
    <row r="147" spans="6:7" ht="9.9499999999999993" customHeight="1" x14ac:dyDescent="0.2">
      <c r="F147"/>
      <c r="G147"/>
    </row>
    <row r="148" spans="6:7" ht="9.9499999999999993" customHeight="1" x14ac:dyDescent="0.2">
      <c r="F148"/>
      <c r="G148"/>
    </row>
    <row r="149" spans="6:7" x14ac:dyDescent="0.2">
      <c r="F149"/>
      <c r="G149"/>
    </row>
    <row r="150" spans="6:7" x14ac:dyDescent="0.2">
      <c r="F150"/>
      <c r="G150"/>
    </row>
    <row r="151" spans="6:7" x14ac:dyDescent="0.2">
      <c r="F151"/>
      <c r="G151"/>
    </row>
    <row r="152" spans="6:7" ht="39.75" customHeight="1" x14ac:dyDescent="0.2">
      <c r="F152"/>
      <c r="G152"/>
    </row>
    <row r="153" spans="6:7" ht="12.75" customHeight="1" x14ac:dyDescent="0.2">
      <c r="F153"/>
      <c r="G153"/>
    </row>
    <row r="154" spans="6:7" x14ac:dyDescent="0.2">
      <c r="F154"/>
      <c r="G154"/>
    </row>
    <row r="155" spans="6:7" ht="18" customHeight="1" x14ac:dyDescent="0.2">
      <c r="F155"/>
      <c r="G155"/>
    </row>
    <row r="156" spans="6:7" ht="18" customHeight="1" x14ac:dyDescent="0.2">
      <c r="F156"/>
      <c r="G156"/>
    </row>
    <row r="157" spans="6:7" ht="18" customHeight="1" x14ac:dyDescent="0.2">
      <c r="F157"/>
      <c r="G157"/>
    </row>
    <row r="158" spans="6:7" ht="18" customHeight="1" x14ac:dyDescent="0.2">
      <c r="F158"/>
      <c r="G158"/>
    </row>
    <row r="159" spans="6:7" ht="18" customHeight="1" x14ac:dyDescent="0.2">
      <c r="F159"/>
      <c r="G159"/>
    </row>
    <row r="160" spans="6:7" ht="18" customHeight="1" x14ac:dyDescent="0.2">
      <c r="F160"/>
      <c r="G160"/>
    </row>
    <row r="161" spans="6:7" ht="18" customHeight="1" x14ac:dyDescent="0.2">
      <c r="F161"/>
      <c r="G161"/>
    </row>
    <row r="162" spans="6:7" ht="18" customHeight="1" x14ac:dyDescent="0.2">
      <c r="F162"/>
      <c r="G162"/>
    </row>
    <row r="163" spans="6:7" ht="18" customHeight="1" x14ac:dyDescent="0.2">
      <c r="F163"/>
      <c r="G163"/>
    </row>
    <row r="164" spans="6:7" ht="18" customHeight="1" x14ac:dyDescent="0.2">
      <c r="F164"/>
      <c r="G164"/>
    </row>
    <row r="165" spans="6:7" ht="18" customHeight="1" x14ac:dyDescent="0.2">
      <c r="F165"/>
      <c r="G165"/>
    </row>
    <row r="166" spans="6:7" ht="18" customHeight="1" x14ac:dyDescent="0.2">
      <c r="F166"/>
      <c r="G166"/>
    </row>
    <row r="167" spans="6:7" ht="18" customHeight="1" x14ac:dyDescent="0.2">
      <c r="F167"/>
      <c r="G167"/>
    </row>
    <row r="168" spans="6:7" ht="18" customHeight="1" x14ac:dyDescent="0.2">
      <c r="F168"/>
      <c r="G168"/>
    </row>
    <row r="169" spans="6:7" ht="18" customHeight="1" x14ac:dyDescent="0.2">
      <c r="F169"/>
      <c r="G169"/>
    </row>
    <row r="170" spans="6:7" ht="18" customHeight="1" x14ac:dyDescent="0.2">
      <c r="F170"/>
      <c r="G170"/>
    </row>
    <row r="171" spans="6:7" ht="18" customHeight="1" x14ac:dyDescent="0.2">
      <c r="F171"/>
      <c r="G171"/>
    </row>
    <row r="172" spans="6:7" ht="26.25" customHeight="1" x14ac:dyDescent="0.2">
      <c r="F172"/>
      <c r="G172"/>
    </row>
    <row r="173" spans="6:7" ht="21.75" customHeight="1" x14ac:dyDescent="0.2">
      <c r="F173"/>
      <c r="G173"/>
    </row>
    <row r="174" spans="6:7" ht="33" customHeight="1" x14ac:dyDescent="0.2">
      <c r="F174"/>
      <c r="G174"/>
    </row>
    <row r="175" spans="6:7" x14ac:dyDescent="0.2">
      <c r="F175"/>
      <c r="G175"/>
    </row>
    <row r="176" spans="6:7" x14ac:dyDescent="0.2">
      <c r="F176"/>
      <c r="G176"/>
    </row>
    <row r="177" spans="6:7" x14ac:dyDescent="0.2">
      <c r="F177"/>
      <c r="G177"/>
    </row>
    <row r="178" spans="6:7" x14ac:dyDescent="0.2">
      <c r="F178"/>
      <c r="G178"/>
    </row>
    <row r="179" spans="6:7" x14ac:dyDescent="0.2">
      <c r="F179"/>
      <c r="G179"/>
    </row>
    <row r="180" spans="6:7" x14ac:dyDescent="0.2">
      <c r="F180"/>
      <c r="G180"/>
    </row>
    <row r="181" spans="6:7" x14ac:dyDescent="0.2">
      <c r="F181"/>
      <c r="G181"/>
    </row>
    <row r="182" spans="6:7" x14ac:dyDescent="0.2">
      <c r="F182"/>
      <c r="G182"/>
    </row>
    <row r="183" spans="6:7" x14ac:dyDescent="0.2">
      <c r="F183"/>
      <c r="G183"/>
    </row>
    <row r="184" spans="6:7" x14ac:dyDescent="0.2">
      <c r="F184"/>
      <c r="G184"/>
    </row>
    <row r="185" spans="6:7" x14ac:dyDescent="0.2">
      <c r="F185"/>
      <c r="G185"/>
    </row>
    <row r="186" spans="6:7" x14ac:dyDescent="0.2">
      <c r="F186"/>
      <c r="G186"/>
    </row>
    <row r="187" spans="6:7" x14ac:dyDescent="0.2">
      <c r="F187"/>
      <c r="G187"/>
    </row>
    <row r="188" spans="6:7" x14ac:dyDescent="0.2">
      <c r="F188"/>
      <c r="G188"/>
    </row>
    <row r="189" spans="6:7" x14ac:dyDescent="0.2">
      <c r="F189"/>
      <c r="G189"/>
    </row>
    <row r="190" spans="6:7" x14ac:dyDescent="0.2">
      <c r="F190"/>
      <c r="G190"/>
    </row>
    <row r="191" spans="6:7" x14ac:dyDescent="0.2">
      <c r="F191"/>
      <c r="G191"/>
    </row>
    <row r="192" spans="6:7" x14ac:dyDescent="0.2">
      <c r="F192"/>
      <c r="G192"/>
    </row>
    <row r="193" spans="6:7" x14ac:dyDescent="0.2">
      <c r="F193"/>
      <c r="G193"/>
    </row>
    <row r="194" spans="6:7" x14ac:dyDescent="0.2">
      <c r="F194"/>
      <c r="G194"/>
    </row>
    <row r="195" spans="6:7" x14ac:dyDescent="0.2">
      <c r="F195"/>
      <c r="G195"/>
    </row>
    <row r="196" spans="6:7" x14ac:dyDescent="0.2">
      <c r="F196"/>
      <c r="G196"/>
    </row>
    <row r="197" spans="6:7" x14ac:dyDescent="0.2">
      <c r="F197"/>
      <c r="G197"/>
    </row>
    <row r="198" spans="6:7" x14ac:dyDescent="0.2">
      <c r="F198"/>
      <c r="G198"/>
    </row>
    <row r="199" spans="6:7" x14ac:dyDescent="0.2">
      <c r="F199"/>
      <c r="G199"/>
    </row>
    <row r="200" spans="6:7" s="6" customFormat="1" ht="12" customHeight="1" x14ac:dyDescent="0.2"/>
    <row r="201" spans="6:7" s="6" customFormat="1" ht="12" customHeight="1" x14ac:dyDescent="0.2"/>
    <row r="202" spans="6:7" x14ac:dyDescent="0.2">
      <c r="F202"/>
      <c r="G202"/>
    </row>
    <row r="203" spans="6:7" x14ac:dyDescent="0.2">
      <c r="F203"/>
      <c r="G203"/>
    </row>
    <row r="204" spans="6:7" x14ac:dyDescent="0.2">
      <c r="F204"/>
      <c r="G204"/>
    </row>
    <row r="205" spans="6:7" x14ac:dyDescent="0.2">
      <c r="F205"/>
      <c r="G205"/>
    </row>
    <row r="206" spans="6:7" x14ac:dyDescent="0.2">
      <c r="F206"/>
      <c r="G206"/>
    </row>
    <row r="207" spans="6:7" x14ac:dyDescent="0.2">
      <c r="F207"/>
      <c r="G207"/>
    </row>
    <row r="208" spans="6:7" ht="12.75" customHeight="1" x14ac:dyDescent="0.2">
      <c r="F208"/>
      <c r="G208"/>
    </row>
    <row r="209" spans="6:7" ht="12.75" customHeight="1" x14ac:dyDescent="0.2">
      <c r="F209"/>
      <c r="G209"/>
    </row>
    <row r="210" spans="6:7" s="2" customFormat="1" ht="12.75" customHeight="1" x14ac:dyDescent="0.2"/>
    <row r="211" spans="6:7" s="2" customFormat="1" ht="12.75" customHeight="1" x14ac:dyDescent="0.2"/>
    <row r="212" spans="6:7" s="2" customFormat="1" ht="21.95" customHeight="1" x14ac:dyDescent="0.2"/>
    <row r="213" spans="6:7" s="2" customFormat="1" ht="12.75" customHeight="1" x14ac:dyDescent="0.2"/>
    <row r="214" spans="6:7" s="2" customFormat="1" ht="12.75" customHeight="1" x14ac:dyDescent="0.2"/>
    <row r="215" spans="6:7" s="2" customFormat="1" ht="12.75" customHeight="1" x14ac:dyDescent="0.2"/>
    <row r="216" spans="6:7" s="2" customFormat="1" ht="12.75" customHeight="1" x14ac:dyDescent="0.2"/>
    <row r="217" spans="6:7" s="2" customFormat="1" ht="12.75" customHeight="1" x14ac:dyDescent="0.2"/>
    <row r="218" spans="6:7" s="2" customFormat="1" ht="12.75" customHeight="1" x14ac:dyDescent="0.2"/>
    <row r="219" spans="6:7" s="2" customFormat="1" ht="12.75" customHeight="1" x14ac:dyDescent="0.2"/>
    <row r="220" spans="6:7" s="2" customFormat="1" ht="12.75" customHeight="1" x14ac:dyDescent="0.2"/>
    <row r="221" spans="6:7" s="2" customFormat="1" ht="12.75" customHeight="1" x14ac:dyDescent="0.2"/>
    <row r="222" spans="6:7" s="2" customFormat="1" ht="12.75" customHeight="1" x14ac:dyDescent="0.2"/>
    <row r="223" spans="6:7" ht="12.75" customHeight="1" x14ac:dyDescent="0.2">
      <c r="F223"/>
      <c r="G223"/>
    </row>
    <row r="224" spans="6:7" ht="12.75" customHeight="1" x14ac:dyDescent="0.2">
      <c r="F224"/>
      <c r="G224"/>
    </row>
    <row r="225" spans="6:7" ht="12.75" customHeight="1" x14ac:dyDescent="0.2">
      <c r="F225"/>
      <c r="G225"/>
    </row>
    <row r="226" spans="6:7" ht="12.75" customHeight="1" x14ac:dyDescent="0.2">
      <c r="F226"/>
      <c r="G226"/>
    </row>
    <row r="227" spans="6:7" ht="11.1" customHeight="1" x14ac:dyDescent="0.2">
      <c r="F227"/>
      <c r="G227"/>
    </row>
    <row r="228" spans="6:7" ht="11.1" customHeight="1" x14ac:dyDescent="0.2">
      <c r="F228"/>
      <c r="G228"/>
    </row>
    <row r="229" spans="6:7" ht="11.1" customHeight="1" x14ac:dyDescent="0.2">
      <c r="F229"/>
      <c r="G229"/>
    </row>
    <row r="230" spans="6:7" ht="11.1" customHeight="1" x14ac:dyDescent="0.2">
      <c r="F230"/>
      <c r="G230"/>
    </row>
    <row r="231" spans="6:7" ht="11.1" customHeight="1" x14ac:dyDescent="0.2">
      <c r="F231"/>
      <c r="G231"/>
    </row>
    <row r="232" spans="6:7" ht="11.1" customHeight="1" x14ac:dyDescent="0.2">
      <c r="F232"/>
      <c r="G232"/>
    </row>
    <row r="233" spans="6:7" ht="11.1" customHeight="1" x14ac:dyDescent="0.2">
      <c r="F233"/>
      <c r="G233"/>
    </row>
    <row r="234" spans="6:7" ht="11.1" customHeight="1" x14ac:dyDescent="0.2">
      <c r="F234"/>
      <c r="G234"/>
    </row>
    <row r="235" spans="6:7" ht="11.1" customHeight="1" x14ac:dyDescent="0.2">
      <c r="F235"/>
      <c r="G235"/>
    </row>
    <row r="236" spans="6:7" ht="11.1" customHeight="1" x14ac:dyDescent="0.2">
      <c r="F236"/>
      <c r="G236"/>
    </row>
    <row r="237" spans="6:7" ht="11.1" customHeight="1" x14ac:dyDescent="0.2"/>
    <row r="238" spans="6:7" ht="11.1" customHeight="1" x14ac:dyDescent="0.2"/>
    <row r="239" spans="6:7" ht="11.1" customHeight="1" x14ac:dyDescent="0.2"/>
    <row r="240" spans="6:7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8.1" customHeight="1" x14ac:dyDescent="0.2"/>
    <row r="268" ht="8.1" customHeight="1" x14ac:dyDescent="0.2"/>
    <row r="269" ht="8.1" customHeight="1" x14ac:dyDescent="0.2"/>
    <row r="270" ht="8.1" customHeight="1" x14ac:dyDescent="0.2"/>
    <row r="271" ht="8.1" customHeight="1" x14ac:dyDescent="0.2"/>
    <row r="272" ht="8.1" customHeight="1" x14ac:dyDescent="0.2"/>
    <row r="273" ht="8.1" customHeight="1" x14ac:dyDescent="0.2"/>
    <row r="274" ht="8.1" customHeight="1" x14ac:dyDescent="0.2"/>
    <row r="275" ht="8.1" customHeight="1" x14ac:dyDescent="0.2"/>
    <row r="276" ht="8.1" customHeight="1" x14ac:dyDescent="0.2"/>
  </sheetData>
  <mergeCells count="1">
    <mergeCell ref="B2:F2"/>
  </mergeCells>
  <phoneticPr fontId="0" type="noConversion"/>
  <printOptions horizontalCentered="1"/>
  <pageMargins left="0.35433070866141736" right="0.39370078740157483" top="0.51181102362204722" bottom="0.55118110236220474" header="0.35433070866141736" footer="0.27559055118110237"/>
  <pageSetup paperSize="9" scale="75" fitToHeight="0" orientation="portrait" horizontalDpi="120" verticalDpi="72" r:id="rId1"/>
  <headerFooter differentOddEven="1" alignWithMargins="0">
    <oddFooter>&amp;RDate  &amp;D</oddFooter>
  </headerFooter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zoomScaleNormal="100" workbookViewId="0">
      <pane ySplit="1845" topLeftCell="A13" activePane="bottomLeft"/>
      <selection activeCell="B40" sqref="B40"/>
      <selection pane="bottomLeft" activeCell="B40" sqref="B40"/>
    </sheetView>
  </sheetViews>
  <sheetFormatPr baseColWidth="10" defaultRowHeight="12.75" x14ac:dyDescent="0.2"/>
  <cols>
    <col min="1" max="1" width="6" customWidth="1"/>
    <col min="2" max="2" width="60.85546875" customWidth="1"/>
    <col min="3" max="3" width="6.85546875" customWidth="1"/>
    <col min="4" max="4" width="6.7109375" customWidth="1"/>
    <col min="5" max="5" width="10.5703125" customWidth="1"/>
    <col min="6" max="6" width="9.7109375" customWidth="1"/>
    <col min="7" max="7" width="7.28515625" style="7" customWidth="1"/>
    <col min="8" max="8" width="6" style="7" customWidth="1"/>
    <col min="9" max="9" width="6.85546875" style="7" customWidth="1"/>
    <col min="10" max="10" width="6.7109375" style="7" customWidth="1"/>
    <col min="11" max="11" width="6.5703125" style="7" customWidth="1"/>
    <col min="12" max="12" width="9.5703125" style="7" customWidth="1"/>
    <col min="13" max="13" width="6.5703125" style="7" customWidth="1"/>
    <col min="14" max="14" width="7.140625" customWidth="1"/>
    <col min="15" max="15" width="8.28515625" customWidth="1"/>
  </cols>
  <sheetData>
    <row r="1" spans="1:30" ht="24.75" customHeight="1" thickBot="1" x14ac:dyDescent="0.25">
      <c r="A1" s="257"/>
      <c r="B1" s="257"/>
      <c r="C1" s="258"/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30" ht="54.75" customHeight="1" thickBot="1" x14ac:dyDescent="0.25">
      <c r="A2" s="23" t="s">
        <v>72</v>
      </c>
      <c r="B2" s="24" t="s">
        <v>47</v>
      </c>
      <c r="C2" s="24" t="s">
        <v>83</v>
      </c>
      <c r="D2" s="24" t="s">
        <v>48</v>
      </c>
      <c r="E2" s="24" t="s">
        <v>49</v>
      </c>
      <c r="F2" s="24" t="s">
        <v>69</v>
      </c>
      <c r="G2" s="24" t="s">
        <v>51</v>
      </c>
      <c r="H2" s="24" t="s">
        <v>52</v>
      </c>
      <c r="I2" s="24" t="s">
        <v>53</v>
      </c>
      <c r="J2" s="24" t="s">
        <v>54</v>
      </c>
      <c r="K2" s="24" t="s">
        <v>55</v>
      </c>
      <c r="L2" s="221" t="s">
        <v>60</v>
      </c>
      <c r="M2" s="24" t="s">
        <v>56</v>
      </c>
      <c r="N2" s="24" t="s">
        <v>59</v>
      </c>
      <c r="O2" s="24" t="s">
        <v>58</v>
      </c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20">
        <v>1</v>
      </c>
      <c r="B3" s="21" t="str">
        <f>'Ref &amp; tarifs V'!B1</f>
        <v xml:space="preserve"> Crayon à papier HB</v>
      </c>
      <c r="C3" s="16">
        <f>SUM(D3:M3)</f>
        <v>1</v>
      </c>
      <c r="D3" s="22">
        <v>1</v>
      </c>
      <c r="E3" s="22"/>
      <c r="F3" s="22"/>
      <c r="G3" s="22"/>
      <c r="H3" s="22"/>
      <c r="I3" s="22"/>
      <c r="J3" s="22"/>
      <c r="K3" s="22"/>
      <c r="L3" s="222"/>
      <c r="M3" s="22"/>
      <c r="N3" s="44"/>
      <c r="O3" s="44"/>
    </row>
    <row r="4" spans="1:30" ht="12" customHeight="1" x14ac:dyDescent="0.3">
      <c r="A4" s="11">
        <v>2</v>
      </c>
      <c r="B4" s="21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205"/>
      <c r="M4" s="15"/>
      <c r="N4" s="42"/>
      <c r="O4" s="42"/>
    </row>
    <row r="5" spans="1:30" ht="12" customHeight="1" x14ac:dyDescent="0.3">
      <c r="A5" s="11">
        <v>3</v>
      </c>
      <c r="B5" s="21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205"/>
      <c r="M5" s="15"/>
      <c r="N5" s="42"/>
      <c r="O5" s="42"/>
    </row>
    <row r="6" spans="1:30" ht="12" customHeight="1" x14ac:dyDescent="0.3">
      <c r="A6" s="11">
        <v>4</v>
      </c>
      <c r="B6" s="21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205"/>
      <c r="M6" s="15"/>
      <c r="N6" s="42"/>
      <c r="O6" s="42"/>
    </row>
    <row r="7" spans="1:30" ht="12" customHeight="1" x14ac:dyDescent="0.3">
      <c r="A7" s="11">
        <v>5</v>
      </c>
      <c r="B7" s="21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205"/>
      <c r="M7" s="15"/>
      <c r="N7" s="42"/>
      <c r="O7" s="42"/>
    </row>
    <row r="8" spans="1:30" ht="12" customHeight="1" x14ac:dyDescent="0.3">
      <c r="A8" s="11">
        <v>6</v>
      </c>
      <c r="B8" s="21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205"/>
      <c r="M8" s="15"/>
      <c r="N8" s="42"/>
      <c r="O8" s="42"/>
    </row>
    <row r="9" spans="1:30" ht="12" customHeight="1" x14ac:dyDescent="0.3">
      <c r="A9" s="11">
        <v>7</v>
      </c>
      <c r="B9" s="21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27"/>
      <c r="J9" s="127"/>
      <c r="K9" s="15"/>
      <c r="L9" s="205"/>
      <c r="M9" s="15"/>
      <c r="N9" s="42"/>
      <c r="O9" s="42"/>
    </row>
    <row r="10" spans="1:30" ht="12" customHeight="1" x14ac:dyDescent="0.3">
      <c r="A10" s="11">
        <v>8</v>
      </c>
      <c r="B10" s="21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27"/>
      <c r="J10" s="127"/>
      <c r="K10" s="15"/>
      <c r="L10" s="205"/>
      <c r="M10" s="15"/>
      <c r="N10" s="42"/>
      <c r="O10" s="42"/>
    </row>
    <row r="11" spans="1:30" ht="12" customHeight="1" x14ac:dyDescent="0.3">
      <c r="A11" s="11">
        <v>9</v>
      </c>
      <c r="B11" s="21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27"/>
      <c r="J11" s="127"/>
      <c r="K11" s="15"/>
      <c r="L11" s="205"/>
      <c r="M11" s="15"/>
      <c r="N11" s="128"/>
      <c r="O11" s="128"/>
    </row>
    <row r="12" spans="1:30" ht="12" customHeight="1" x14ac:dyDescent="0.3">
      <c r="A12" s="11">
        <v>10</v>
      </c>
      <c r="B12" s="21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27"/>
      <c r="J12" s="127"/>
      <c r="K12" s="15"/>
      <c r="L12" s="205"/>
      <c r="M12" s="15"/>
      <c r="N12" s="128"/>
      <c r="O12" s="128"/>
    </row>
    <row r="13" spans="1:30" ht="12" customHeight="1" x14ac:dyDescent="0.3">
      <c r="A13" s="11">
        <v>11</v>
      </c>
      <c r="B13" s="21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205"/>
      <c r="M13" s="15"/>
      <c r="N13" s="128"/>
      <c r="O13" s="128"/>
    </row>
    <row r="14" spans="1:30" ht="12" customHeight="1" x14ac:dyDescent="0.3">
      <c r="A14" s="11">
        <v>12</v>
      </c>
      <c r="B14" s="21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205"/>
      <c r="M14" s="15"/>
      <c r="N14" s="128"/>
      <c r="O14" s="128"/>
    </row>
    <row r="15" spans="1:30" ht="12" customHeight="1" x14ac:dyDescent="0.3">
      <c r="A15" s="11">
        <v>13</v>
      </c>
      <c r="B15" s="21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205"/>
      <c r="M15" s="15"/>
      <c r="N15" s="128"/>
      <c r="O15" s="128"/>
    </row>
    <row r="16" spans="1:30" ht="12" customHeight="1" x14ac:dyDescent="0.3">
      <c r="A16" s="11">
        <v>14</v>
      </c>
      <c r="B16" s="21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205"/>
      <c r="M16" s="15"/>
      <c r="N16" s="128"/>
      <c r="O16" s="128"/>
    </row>
    <row r="17" spans="1:15" ht="12" customHeight="1" x14ac:dyDescent="0.3">
      <c r="A17" s="11">
        <v>15</v>
      </c>
      <c r="B17" s="21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5"/>
      <c r="F17" s="15"/>
      <c r="G17" s="15"/>
      <c r="H17" s="15"/>
      <c r="I17" s="15"/>
      <c r="J17" s="15"/>
      <c r="K17" s="15"/>
      <c r="L17" s="205"/>
      <c r="M17" s="15"/>
      <c r="N17" s="128"/>
      <c r="O17" s="128"/>
    </row>
    <row r="18" spans="1:15" ht="12" customHeight="1" x14ac:dyDescent="0.3">
      <c r="A18" s="11">
        <v>16</v>
      </c>
      <c r="B18" s="21" t="e">
        <f>'Ref &amp; tarifs V'!#REF!</f>
        <v>#REF!</v>
      </c>
      <c r="C18" s="16">
        <f t="shared" si="0"/>
        <v>1</v>
      </c>
      <c r="D18" s="127"/>
      <c r="E18" s="15">
        <v>1</v>
      </c>
      <c r="F18" s="15"/>
      <c r="G18" s="15"/>
      <c r="H18" s="151"/>
      <c r="I18" s="15"/>
      <c r="J18" s="15"/>
      <c r="K18" s="15"/>
      <c r="L18" s="205"/>
      <c r="M18" s="15"/>
      <c r="N18" s="128"/>
      <c r="O18" s="128"/>
    </row>
    <row r="19" spans="1:15" ht="12" customHeight="1" x14ac:dyDescent="0.3">
      <c r="A19" s="11">
        <v>17</v>
      </c>
      <c r="B19" s="21" t="e">
        <f>'Ref &amp; tarifs V'!#REF!</f>
        <v>#REF!</v>
      </c>
      <c r="C19" s="16">
        <f t="shared" si="0"/>
        <v>1</v>
      </c>
      <c r="D19" s="127"/>
      <c r="E19" s="15">
        <v>1</v>
      </c>
      <c r="F19" s="15"/>
      <c r="G19" s="15"/>
      <c r="H19" s="15"/>
      <c r="I19" s="15"/>
      <c r="J19" s="15"/>
      <c r="K19" s="15"/>
      <c r="L19" s="205"/>
      <c r="M19" s="15"/>
      <c r="N19" s="128"/>
      <c r="O19" s="128"/>
    </row>
    <row r="20" spans="1:15" ht="12" customHeight="1" x14ac:dyDescent="0.3">
      <c r="A20" s="11">
        <v>18</v>
      </c>
      <c r="B20" s="21" t="e">
        <f>'Ref &amp; tarifs V'!#REF!</f>
        <v>#REF!</v>
      </c>
      <c r="C20" s="16">
        <f t="shared" si="0"/>
        <v>1</v>
      </c>
      <c r="D20" s="127"/>
      <c r="E20" s="15">
        <v>1</v>
      </c>
      <c r="F20" s="15"/>
      <c r="G20" s="15"/>
      <c r="H20" s="15"/>
      <c r="I20" s="15"/>
      <c r="J20" s="15"/>
      <c r="K20" s="15"/>
      <c r="L20" s="205"/>
      <c r="M20" s="15"/>
      <c r="N20" s="128"/>
      <c r="O20" s="128"/>
    </row>
    <row r="21" spans="1:15" ht="12" customHeight="1" x14ac:dyDescent="0.3">
      <c r="A21" s="11">
        <v>19</v>
      </c>
      <c r="B21" s="21" t="e">
        <f>'Ref &amp; tarifs V'!#REF!</f>
        <v>#REF!</v>
      </c>
      <c r="C21" s="16">
        <f t="shared" si="0"/>
        <v>1</v>
      </c>
      <c r="D21" s="127"/>
      <c r="E21" s="15">
        <v>1</v>
      </c>
      <c r="F21" s="19"/>
      <c r="G21" s="15"/>
      <c r="H21" s="15"/>
      <c r="I21" s="15"/>
      <c r="J21" s="15"/>
      <c r="K21" s="15"/>
      <c r="L21" s="205"/>
      <c r="M21" s="15"/>
      <c r="N21" s="128"/>
      <c r="O21" s="128"/>
    </row>
    <row r="22" spans="1:15" ht="12" customHeight="1" x14ac:dyDescent="0.3">
      <c r="A22" s="11">
        <v>20</v>
      </c>
      <c r="B22" s="21" t="str">
        <f>'Ref &amp; tarifs V'!B16</f>
        <v>Cahier travaux pratiques gd format 24 x 32-48 pages (a garder de la 6eme a la 3eme)</v>
      </c>
      <c r="C22" s="16">
        <f t="shared" si="0"/>
        <v>1</v>
      </c>
      <c r="D22" s="127"/>
      <c r="E22" s="15">
        <v>1</v>
      </c>
      <c r="F22" s="15"/>
      <c r="G22" s="15"/>
      <c r="H22" s="15"/>
      <c r="I22" s="15"/>
      <c r="J22" s="15"/>
      <c r="K22" s="15"/>
      <c r="L22" s="205"/>
      <c r="M22" s="15"/>
      <c r="N22" s="128"/>
      <c r="O22" s="128"/>
    </row>
    <row r="23" spans="1:15" ht="14.25" x14ac:dyDescent="0.3">
      <c r="A23" s="11">
        <v>21</v>
      </c>
      <c r="B23" s="21" t="str">
        <f>'Ref &amp; tarifs V'!B17</f>
        <v xml:space="preserve"> Chemise à rabat cartonnée avec élastique (verte, bleue, rouge)</v>
      </c>
      <c r="C23" s="16">
        <f t="shared" si="0"/>
        <v>3</v>
      </c>
      <c r="D23" s="127">
        <v>3</v>
      </c>
      <c r="E23" s="15"/>
      <c r="F23" s="15"/>
      <c r="G23" s="127"/>
      <c r="H23" s="127"/>
      <c r="I23" s="127"/>
      <c r="J23" s="127"/>
      <c r="K23" s="15"/>
      <c r="L23" s="205"/>
      <c r="M23" s="15"/>
      <c r="N23" s="128"/>
      <c r="O23" s="128"/>
    </row>
    <row r="24" spans="1:15" ht="12" customHeight="1" x14ac:dyDescent="0.3">
      <c r="A24" s="11">
        <v>22</v>
      </c>
      <c r="B24" s="202" t="str">
        <f>'Ref &amp; tarifs V'!B18</f>
        <v xml:space="preserve"> Cahier cours 24x32 grands carreaux - 90g</v>
      </c>
      <c r="C24" s="198">
        <f>SUM(D24:M24)</f>
        <v>4</v>
      </c>
      <c r="D24" s="127"/>
      <c r="E24" s="127"/>
      <c r="F24" s="127">
        <v>2</v>
      </c>
      <c r="G24" s="127"/>
      <c r="H24" s="127"/>
      <c r="I24" s="127"/>
      <c r="J24" s="127"/>
      <c r="K24" s="127">
        <v>2</v>
      </c>
      <c r="L24" s="205"/>
      <c r="M24" s="127"/>
      <c r="N24" s="128" t="s">
        <v>85</v>
      </c>
      <c r="O24" s="128"/>
    </row>
    <row r="25" spans="1:15" ht="12" customHeight="1" x14ac:dyDescent="0.3">
      <c r="A25" s="11">
        <v>23</v>
      </c>
      <c r="B25" s="202" t="str">
        <f>'Ref &amp; tarifs V'!B19</f>
        <v xml:space="preserve"> Paquet de feuilles Canson 24x32 - 200 g</v>
      </c>
      <c r="C25" s="198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5"/>
      <c r="M25" s="127"/>
      <c r="N25" s="128"/>
      <c r="O25" s="128"/>
    </row>
    <row r="26" spans="1:15" ht="12" customHeight="1" x14ac:dyDescent="0.3">
      <c r="A26" s="11">
        <v>24</v>
      </c>
      <c r="B26" s="202" t="str">
        <f>'Ref &amp; tarifs V'!B20</f>
        <v xml:space="preserve"> Protège documents noir 30 pochettes (60 pages) - grand format</v>
      </c>
      <c r="C26" s="198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5"/>
      <c r="M26" s="127"/>
      <c r="N26" s="128"/>
      <c r="O26" s="128"/>
    </row>
    <row r="27" spans="1:15" ht="12" customHeight="1" x14ac:dyDescent="0.3">
      <c r="A27" s="11">
        <v>25</v>
      </c>
      <c r="B27" s="202" t="str">
        <f>'Ref &amp; tarifs V'!B21</f>
        <v xml:space="preserve"> Cahier cours 24x32 petits carreaux - 90g </v>
      </c>
      <c r="C27" s="198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5"/>
      <c r="M27" s="127"/>
      <c r="N27" s="128"/>
      <c r="O27" s="128"/>
    </row>
    <row r="28" spans="1:15" ht="12" customHeight="1" x14ac:dyDescent="0.3">
      <c r="A28" s="11">
        <v>26</v>
      </c>
      <c r="B28" s="202" t="str">
        <f>'Ref &amp; tarifs V'!B22</f>
        <v xml:space="preserve"> Classeur souple Vert dos 20 mm - grand format</v>
      </c>
      <c r="C28" s="198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5"/>
      <c r="M28" s="127"/>
      <c r="N28" s="128"/>
      <c r="O28" s="203"/>
    </row>
    <row r="29" spans="1:15" ht="14.25" x14ac:dyDescent="0.3">
      <c r="A29" s="149">
        <v>27</v>
      </c>
      <c r="B29" s="202" t="str">
        <f>'Ref &amp; tarifs V'!B23</f>
        <v xml:space="preserve"> Protège-cahiers 24 x 32 vendu à l'unité(2 Mauves, 1 Bleu et 1 Vert) </v>
      </c>
      <c r="C29" s="198">
        <f>SUM(D29:M29)</f>
        <v>4</v>
      </c>
      <c r="D29" s="146"/>
      <c r="E29" s="146"/>
      <c r="F29" s="127">
        <v>1</v>
      </c>
      <c r="G29" s="127">
        <v>1</v>
      </c>
      <c r="H29" s="127"/>
      <c r="I29" s="127"/>
      <c r="J29" s="127"/>
      <c r="K29" s="127">
        <v>2</v>
      </c>
      <c r="L29" s="205"/>
      <c r="M29" s="127"/>
      <c r="N29" s="203" t="s">
        <v>236</v>
      </c>
      <c r="O29" s="203"/>
    </row>
    <row r="30" spans="1:15" ht="12" customHeight="1" x14ac:dyDescent="0.3">
      <c r="A30" s="11">
        <v>28</v>
      </c>
      <c r="B30" s="202" t="str">
        <f>'Ref &amp; tarifs V'!B24</f>
        <v xml:space="preserve"> Cahier de brouillon 100 pages</v>
      </c>
      <c r="C30" s="198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5"/>
      <c r="M30" s="127"/>
      <c r="N30" s="128"/>
      <c r="O30" s="128"/>
    </row>
    <row r="31" spans="1:15" ht="12" customHeight="1" x14ac:dyDescent="0.3">
      <c r="A31" s="11">
        <v>29</v>
      </c>
      <c r="B31" s="202" t="str">
        <f>'Ref &amp; tarifs V'!B25</f>
        <v xml:space="preserve"> Classeur rigide Vert dos 45 mm - grand format</v>
      </c>
      <c r="C31" s="198">
        <f t="shared" si="0"/>
        <v>0</v>
      </c>
      <c r="D31" s="127"/>
      <c r="E31" s="127"/>
      <c r="F31" s="127"/>
      <c r="G31" s="127"/>
      <c r="H31" s="127"/>
      <c r="I31" s="127"/>
      <c r="J31" s="127"/>
      <c r="K31" s="127"/>
      <c r="L31" s="205"/>
      <c r="M31" s="127"/>
      <c r="N31" s="128"/>
      <c r="O31" s="128"/>
    </row>
    <row r="32" spans="1:15" ht="12" customHeight="1" x14ac:dyDescent="0.3">
      <c r="A32" s="11">
        <v>30</v>
      </c>
      <c r="B32" s="202" t="str">
        <f>'Ref &amp; tarifs V'!B26</f>
        <v xml:space="preserve"> Classeur rigide Bleu dos 45 mm - grand format</v>
      </c>
      <c r="C32" s="198">
        <f t="shared" si="0"/>
        <v>1</v>
      </c>
      <c r="D32" s="127"/>
      <c r="E32" s="127"/>
      <c r="F32" s="127"/>
      <c r="G32" s="127"/>
      <c r="H32" s="127"/>
      <c r="I32" s="127"/>
      <c r="J32" s="127"/>
      <c r="K32" s="127"/>
      <c r="L32" s="205"/>
      <c r="M32" s="127">
        <v>1</v>
      </c>
      <c r="N32" s="128"/>
      <c r="O32" s="128"/>
    </row>
    <row r="33" spans="1:15" ht="12" customHeight="1" x14ac:dyDescent="0.3">
      <c r="A33" s="11">
        <v>31</v>
      </c>
      <c r="B33" s="202" t="str">
        <f>'Ref &amp; tarifs V'!B27</f>
        <v>Classeur rigide Noir dos 45 mm - grand format</v>
      </c>
      <c r="C33" s="198">
        <f t="shared" si="0"/>
        <v>0</v>
      </c>
      <c r="D33" s="127"/>
      <c r="E33" s="127"/>
      <c r="F33" s="127"/>
      <c r="G33" s="127"/>
      <c r="H33" s="127"/>
      <c r="I33" s="127"/>
      <c r="J33" s="127"/>
      <c r="K33" s="127"/>
      <c r="L33" s="205"/>
      <c r="M33" s="127"/>
      <c r="N33" s="128"/>
      <c r="O33" s="128"/>
    </row>
    <row r="34" spans="1:15" ht="12" customHeight="1" x14ac:dyDescent="0.3">
      <c r="A34" s="11">
        <v>32</v>
      </c>
      <c r="B34" s="202" t="str">
        <f>'Ref &amp; tarifs V'!B28</f>
        <v>Classeur rigide Rouge dos 45 mm - grand format</v>
      </c>
      <c r="C34" s="198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4">
        <v>1</v>
      </c>
      <c r="M34" s="127"/>
      <c r="N34" s="128"/>
      <c r="O34" s="128"/>
    </row>
    <row r="35" spans="1:15" ht="14.25" x14ac:dyDescent="0.3">
      <c r="A35" s="11">
        <v>33</v>
      </c>
      <c r="B35" s="202" t="str">
        <f>'Ref &amp; tarifs V'!B29</f>
        <v>Paquet de feuilles simples perforées grands carreaux - grand format</v>
      </c>
      <c r="C35" s="198">
        <f>SUM(D35:M35)</f>
        <v>2</v>
      </c>
      <c r="D35" s="127"/>
      <c r="E35" s="127"/>
      <c r="F35" s="127"/>
      <c r="G35" s="127"/>
      <c r="H35" s="127"/>
      <c r="I35" s="127"/>
      <c r="J35" s="127"/>
      <c r="K35" s="127"/>
      <c r="L35" s="204">
        <v>1</v>
      </c>
      <c r="M35" s="127">
        <v>1</v>
      </c>
      <c r="N35" s="128"/>
      <c r="O35" s="128"/>
    </row>
    <row r="36" spans="1:15" ht="12" customHeight="1" x14ac:dyDescent="0.3">
      <c r="A36" s="11">
        <v>34</v>
      </c>
      <c r="B36" s="21" t="str">
        <f>'Ref &amp; tarifs V'!B30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27">
        <v>1</v>
      </c>
      <c r="H36" s="127"/>
      <c r="I36" s="127">
        <v>1</v>
      </c>
      <c r="J36" s="127"/>
      <c r="K36" s="15"/>
      <c r="L36" s="204">
        <v>1</v>
      </c>
      <c r="M36" s="15">
        <v>1</v>
      </c>
      <c r="N36" s="42"/>
      <c r="O36" s="42"/>
    </row>
    <row r="37" spans="1:15" ht="12" customHeight="1" x14ac:dyDescent="0.3">
      <c r="A37" s="11">
        <v>35</v>
      </c>
      <c r="B37" s="21" t="str">
        <f>'Ref &amp; tarifs V'!B31</f>
        <v>Paquet de copies doubles perforées grands.carreaux - grand format</v>
      </c>
      <c r="C37" s="16">
        <f t="shared" si="0"/>
        <v>2</v>
      </c>
      <c r="D37" s="15">
        <v>1</v>
      </c>
      <c r="E37" s="15"/>
      <c r="F37" s="15"/>
      <c r="G37" s="15"/>
      <c r="H37" s="15"/>
      <c r="I37" s="15"/>
      <c r="J37" s="15"/>
      <c r="K37" s="15"/>
      <c r="L37" s="204">
        <v>1</v>
      </c>
      <c r="M37" s="15"/>
      <c r="N37" s="42"/>
      <c r="O37" s="42"/>
    </row>
    <row r="38" spans="1:15" ht="14.25" x14ac:dyDescent="0.3">
      <c r="A38" s="11">
        <v>36</v>
      </c>
      <c r="B38" s="202" t="str">
        <f>'Ref &amp; tarifs V'!B32</f>
        <v xml:space="preserve"> Lot de 100 pochettes transparentes perforées- grand format</v>
      </c>
      <c r="C38" s="198">
        <f>SUM(D38:M38)</f>
        <v>2</v>
      </c>
      <c r="D38" s="127"/>
      <c r="E38" s="127"/>
      <c r="F38" s="127"/>
      <c r="G38" s="151"/>
      <c r="H38" s="127"/>
      <c r="I38" s="127">
        <v>1</v>
      </c>
      <c r="J38" s="127"/>
      <c r="K38" s="127"/>
      <c r="L38" s="204">
        <v>1</v>
      </c>
      <c r="M38" s="151"/>
      <c r="N38" s="128"/>
      <c r="O38" s="128"/>
    </row>
    <row r="39" spans="1:15" ht="12" customHeight="1" x14ac:dyDescent="0.3">
      <c r="A39" s="11">
        <v>37</v>
      </c>
      <c r="B39" s="202" t="str">
        <f>'Ref &amp; tarifs V'!B33</f>
        <v>Paquet de feuilles simples perforées petits carreaux - grand format</v>
      </c>
      <c r="C39" s="198">
        <f t="shared" si="0"/>
        <v>2</v>
      </c>
      <c r="D39" s="127"/>
      <c r="E39" s="127"/>
      <c r="F39" s="127"/>
      <c r="G39" s="15">
        <v>1</v>
      </c>
      <c r="H39" s="15"/>
      <c r="I39" s="15">
        <v>1</v>
      </c>
      <c r="J39" s="15"/>
      <c r="K39" s="15"/>
      <c r="L39" s="204"/>
      <c r="M39" s="15"/>
      <c r="N39" s="42"/>
      <c r="O39" s="42"/>
    </row>
    <row r="40" spans="1:15" ht="12" customHeight="1" x14ac:dyDescent="0.3">
      <c r="A40" s="11">
        <v>38</v>
      </c>
      <c r="B40" s="202" t="str">
        <f>'Ref &amp; tarifs V'!B34</f>
        <v>Jeu de douze intercalaires pour pochettes plastiques - grand format</v>
      </c>
      <c r="C40" s="198">
        <f t="shared" si="0"/>
        <v>0</v>
      </c>
      <c r="D40" s="127"/>
      <c r="E40" s="127"/>
      <c r="F40" s="127"/>
      <c r="G40" s="15"/>
      <c r="H40" s="15"/>
      <c r="I40" s="15"/>
      <c r="J40" s="15"/>
      <c r="K40" s="15"/>
      <c r="L40" s="205"/>
      <c r="M40" s="15"/>
      <c r="N40" s="42"/>
      <c r="O40" s="42"/>
    </row>
    <row r="41" spans="1:15" ht="12" customHeight="1" x14ac:dyDescent="0.3">
      <c r="A41" s="11">
        <v>39</v>
      </c>
      <c r="B41" s="202" t="str">
        <f>'Ref &amp; tarifs V'!B35</f>
        <v>Paquet de copies doubles perforées petits carreaux - grand format</v>
      </c>
      <c r="C41" s="198">
        <f t="shared" si="0"/>
        <v>0</v>
      </c>
      <c r="D41" s="127"/>
      <c r="E41" s="127"/>
      <c r="F41" s="127"/>
      <c r="G41" s="15"/>
      <c r="H41" s="127"/>
      <c r="I41" s="127"/>
      <c r="J41" s="127"/>
      <c r="K41" s="15"/>
      <c r="L41" s="205"/>
      <c r="M41" s="15"/>
      <c r="N41" s="42"/>
      <c r="O41" s="42"/>
    </row>
    <row r="42" spans="1:15" ht="12" customHeight="1" x14ac:dyDescent="0.3">
      <c r="A42" s="11">
        <v>40</v>
      </c>
      <c r="B42" s="202" t="str">
        <f>'Ref &amp; tarifs V'!B36</f>
        <v>Classeur souple Bleu dos 20 mm - grand format</v>
      </c>
      <c r="C42" s="198">
        <f t="shared" si="0"/>
        <v>1</v>
      </c>
      <c r="D42" s="127"/>
      <c r="E42" s="127"/>
      <c r="F42" s="127"/>
      <c r="G42" s="15"/>
      <c r="H42" s="127"/>
      <c r="I42" s="127">
        <v>1</v>
      </c>
      <c r="J42" s="127"/>
      <c r="K42" s="15"/>
      <c r="L42" s="205"/>
      <c r="M42" s="15"/>
      <c r="N42" s="42"/>
      <c r="O42" s="42"/>
    </row>
    <row r="43" spans="1:15" ht="12" customHeight="1" x14ac:dyDescent="0.3">
      <c r="A43" s="11">
        <v>41</v>
      </c>
      <c r="B43" s="202" t="str">
        <f>'Ref &amp; tarifs V'!B37</f>
        <v>Feutre noir pour ardoise blanche</v>
      </c>
      <c r="C43" s="198">
        <f t="shared" si="0"/>
        <v>1</v>
      </c>
      <c r="D43" s="127"/>
      <c r="E43" s="127"/>
      <c r="F43" s="127"/>
      <c r="G43" s="15"/>
      <c r="H43" s="127"/>
      <c r="I43" s="127"/>
      <c r="J43" s="127"/>
      <c r="K43" s="15"/>
      <c r="L43" s="205"/>
      <c r="M43" s="15">
        <v>1</v>
      </c>
      <c r="N43" s="42"/>
      <c r="O43" s="42"/>
    </row>
    <row r="44" spans="1:15" ht="15" customHeight="1" x14ac:dyDescent="0.3">
      <c r="A44" s="11">
        <v>42</v>
      </c>
      <c r="B44" s="202" t="str">
        <f>'Ref &amp; tarifs V'!B38</f>
        <v>Rouleau couvre livres 0,7x2m plastique transparent</v>
      </c>
      <c r="C44" s="198">
        <f t="shared" si="0"/>
        <v>1</v>
      </c>
      <c r="D44" s="204">
        <v>1</v>
      </c>
      <c r="E44" s="205"/>
      <c r="F44" s="205"/>
      <c r="G44" s="1"/>
      <c r="H44" s="1"/>
      <c r="I44" s="1"/>
      <c r="J44" s="1"/>
      <c r="K44" s="1"/>
      <c r="L44" s="205"/>
      <c r="M44" s="1"/>
      <c r="N44" s="1"/>
      <c r="O44" s="1"/>
    </row>
    <row r="45" spans="1:15" ht="18" customHeight="1" x14ac:dyDescent="0.2">
      <c r="G45"/>
      <c r="H45"/>
      <c r="I45"/>
      <c r="J45"/>
      <c r="K45"/>
      <c r="L45"/>
      <c r="M45"/>
    </row>
    <row r="46" spans="1:15" ht="26.25" customHeight="1" x14ac:dyDescent="0.2">
      <c r="G46"/>
      <c r="H46"/>
      <c r="I46"/>
      <c r="J46"/>
      <c r="K46"/>
      <c r="L46"/>
      <c r="M46"/>
    </row>
    <row r="47" spans="1:15" ht="21.75" customHeight="1" x14ac:dyDescent="0.2">
      <c r="G47"/>
      <c r="H47"/>
      <c r="I47"/>
      <c r="J47"/>
      <c r="K47"/>
      <c r="L47"/>
      <c r="M47"/>
    </row>
    <row r="48" spans="1:15" ht="33" customHeight="1" x14ac:dyDescent="0.2">
      <c r="G48"/>
      <c r="H48"/>
      <c r="I48"/>
      <c r="J48"/>
      <c r="K48"/>
      <c r="L48"/>
      <c r="M48"/>
    </row>
    <row r="49" spans="7:13" x14ac:dyDescent="0.2">
      <c r="G49"/>
      <c r="H49"/>
      <c r="I49"/>
      <c r="J49"/>
      <c r="K49"/>
      <c r="L49"/>
      <c r="M49"/>
    </row>
    <row r="50" spans="7:13" x14ac:dyDescent="0.2">
      <c r="G50"/>
      <c r="H50"/>
      <c r="I50"/>
      <c r="J50"/>
      <c r="K50"/>
      <c r="L50"/>
      <c r="M50"/>
    </row>
    <row r="51" spans="7:13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 s="6"/>
      <c r="M72"/>
    </row>
    <row r="73" spans="7:13" x14ac:dyDescent="0.2">
      <c r="G73"/>
      <c r="H73"/>
      <c r="I73"/>
      <c r="J73"/>
      <c r="K73"/>
      <c r="L73" s="6"/>
      <c r="M73"/>
    </row>
    <row r="74" spans="7:13" s="6" customFormat="1" ht="12" customHeight="1" x14ac:dyDescent="0.2">
      <c r="L74"/>
    </row>
    <row r="75" spans="7:13" s="6" customFormat="1" ht="12" customHeight="1" x14ac:dyDescent="0.2">
      <c r="L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7:13" x14ac:dyDescent="0.2">
      <c r="G81"/>
      <c r="H81"/>
      <c r="I81"/>
      <c r="J81"/>
      <c r="K81"/>
      <c r="L81"/>
      <c r="M81"/>
    </row>
    <row r="82" spans="7:13" ht="12.75" customHeight="1" x14ac:dyDescent="0.2">
      <c r="G82"/>
      <c r="H82"/>
      <c r="I82"/>
      <c r="J82"/>
      <c r="K82"/>
      <c r="L82" s="2"/>
      <c r="M82"/>
    </row>
    <row r="83" spans="7:13" ht="12.75" customHeight="1" x14ac:dyDescent="0.2">
      <c r="G83"/>
      <c r="H83"/>
      <c r="I83"/>
      <c r="J83"/>
      <c r="K83"/>
      <c r="L83" s="2"/>
      <c r="M83"/>
    </row>
    <row r="84" spans="7:13" s="2" customFormat="1" ht="12.75" customHeight="1" x14ac:dyDescent="0.2"/>
    <row r="85" spans="7:13" s="2" customFormat="1" ht="12.75" customHeight="1" x14ac:dyDescent="0.2"/>
    <row r="86" spans="7:13" s="2" customFormat="1" ht="21.95" customHeight="1" x14ac:dyDescent="0.2"/>
    <row r="87" spans="7:13" s="2" customFormat="1" ht="12.75" customHeight="1" x14ac:dyDescent="0.2"/>
    <row r="88" spans="7:13" s="2" customFormat="1" ht="12.75" customHeight="1" x14ac:dyDescent="0.2"/>
    <row r="89" spans="7:13" s="2" customFormat="1" ht="12.75" customHeight="1" x14ac:dyDescent="0.2"/>
    <row r="90" spans="7:13" s="2" customFormat="1" ht="12.75" customHeight="1" x14ac:dyDescent="0.2"/>
    <row r="91" spans="7:13" s="2" customFormat="1" ht="12.75" customHeight="1" x14ac:dyDescent="0.2"/>
    <row r="92" spans="7:13" s="2" customFormat="1" ht="12.75" customHeight="1" x14ac:dyDescent="0.2"/>
    <row r="93" spans="7:13" s="2" customFormat="1" ht="12.75" customHeight="1" x14ac:dyDescent="0.2"/>
    <row r="94" spans="7:13" s="2" customFormat="1" ht="12.75" customHeight="1" x14ac:dyDescent="0.2"/>
    <row r="95" spans="7:13" s="2" customFormat="1" ht="12.75" customHeight="1" x14ac:dyDescent="0.2">
      <c r="L95"/>
    </row>
    <row r="96" spans="7:13" s="2" customFormat="1" ht="12.75" customHeight="1" x14ac:dyDescent="0.2">
      <c r="L96"/>
    </row>
    <row r="97" spans="7:13" ht="12.75" customHeight="1" x14ac:dyDescent="0.2">
      <c r="G97"/>
      <c r="H97"/>
      <c r="I97"/>
      <c r="J97"/>
      <c r="K97"/>
      <c r="L97"/>
      <c r="M97"/>
    </row>
    <row r="98" spans="7:13" ht="12.75" customHeight="1" x14ac:dyDescent="0.2">
      <c r="G98"/>
      <c r="H98"/>
      <c r="I98"/>
      <c r="J98"/>
      <c r="K98"/>
      <c r="L98"/>
      <c r="M98"/>
    </row>
    <row r="99" spans="7:13" ht="12.75" customHeight="1" x14ac:dyDescent="0.2">
      <c r="G99"/>
      <c r="H99"/>
      <c r="I99"/>
      <c r="J99"/>
      <c r="K99"/>
      <c r="L99"/>
      <c r="M99"/>
    </row>
    <row r="100" spans="7:13" ht="12.75" customHeight="1" x14ac:dyDescent="0.2">
      <c r="G100"/>
      <c r="H100"/>
      <c r="I100"/>
      <c r="J100"/>
      <c r="K100"/>
      <c r="L100"/>
      <c r="M100"/>
    </row>
    <row r="101" spans="7:13" ht="11.1" customHeight="1" x14ac:dyDescent="0.2">
      <c r="G101"/>
      <c r="H101"/>
      <c r="I101"/>
      <c r="J101"/>
      <c r="K101"/>
      <c r="L101"/>
      <c r="M101"/>
    </row>
    <row r="102" spans="7:13" ht="11.1" customHeight="1" x14ac:dyDescent="0.2">
      <c r="G102"/>
      <c r="H102"/>
      <c r="I102"/>
      <c r="J102"/>
      <c r="K102"/>
      <c r="L102"/>
      <c r="M102"/>
    </row>
    <row r="103" spans="7:13" ht="11.1" customHeight="1" x14ac:dyDescent="0.2">
      <c r="G103"/>
      <c r="H103"/>
      <c r="I103"/>
      <c r="J103"/>
      <c r="K103"/>
      <c r="L103"/>
      <c r="M103"/>
    </row>
    <row r="104" spans="7:13" ht="11.1" customHeight="1" x14ac:dyDescent="0.2">
      <c r="G104"/>
      <c r="H104"/>
      <c r="I104"/>
      <c r="J104"/>
      <c r="K104"/>
      <c r="L104"/>
      <c r="M104"/>
    </row>
    <row r="105" spans="7:13" ht="11.1" customHeight="1" x14ac:dyDescent="0.2">
      <c r="G105"/>
      <c r="H105"/>
      <c r="I105"/>
      <c r="J105"/>
      <c r="K105"/>
      <c r="L105"/>
      <c r="M105"/>
    </row>
    <row r="106" spans="7:13" ht="11.1" customHeight="1" x14ac:dyDescent="0.2">
      <c r="G106"/>
      <c r="H106"/>
      <c r="I106"/>
      <c r="J106"/>
      <c r="K106"/>
      <c r="L106"/>
      <c r="M106"/>
    </row>
    <row r="107" spans="7:13" ht="11.1" customHeight="1" x14ac:dyDescent="0.2">
      <c r="G107"/>
      <c r="H107"/>
      <c r="I107"/>
      <c r="J107"/>
      <c r="K107"/>
      <c r="L107"/>
      <c r="M107"/>
    </row>
    <row r="108" spans="7:13" ht="11.1" customHeight="1" x14ac:dyDescent="0.2">
      <c r="G108"/>
      <c r="H108"/>
      <c r="I108"/>
      <c r="J108"/>
      <c r="K108"/>
      <c r="L108"/>
      <c r="M108"/>
    </row>
    <row r="109" spans="7:13" ht="11.1" customHeight="1" x14ac:dyDescent="0.2">
      <c r="G109"/>
      <c r="H109"/>
      <c r="I109"/>
      <c r="J109"/>
      <c r="K109"/>
      <c r="L109" s="9"/>
      <c r="M109"/>
    </row>
    <row r="110" spans="7:13" ht="11.1" customHeight="1" x14ac:dyDescent="0.2">
      <c r="G110"/>
      <c r="H110"/>
      <c r="I110"/>
      <c r="J110"/>
      <c r="K110"/>
      <c r="L110" s="9"/>
      <c r="M110"/>
    </row>
    <row r="111" spans="7:13" ht="11.1" customHeight="1" x14ac:dyDescent="0.2">
      <c r="J111" s="9"/>
      <c r="L111" s="9"/>
    </row>
    <row r="112" spans="7:13" ht="11.1" customHeight="1" x14ac:dyDescent="0.2">
      <c r="J112" s="9"/>
      <c r="L112" s="9"/>
    </row>
    <row r="113" spans="10:12" ht="11.1" customHeight="1" x14ac:dyDescent="0.2">
      <c r="J113" s="9"/>
      <c r="L113" s="9"/>
    </row>
    <row r="114" spans="10:12" ht="11.1" customHeight="1" x14ac:dyDescent="0.2">
      <c r="J114" s="9"/>
      <c r="L114" s="9"/>
    </row>
    <row r="115" spans="10:12" ht="11.1" customHeight="1" x14ac:dyDescent="0.2">
      <c r="J115" s="9"/>
      <c r="L115" s="9"/>
    </row>
    <row r="116" spans="10:12" ht="11.1" customHeight="1" x14ac:dyDescent="0.2">
      <c r="J116" s="9"/>
      <c r="L116" s="9"/>
    </row>
    <row r="117" spans="10:12" ht="11.1" customHeight="1" x14ac:dyDescent="0.2">
      <c r="J117" s="9"/>
      <c r="L117" s="9"/>
    </row>
    <row r="118" spans="10:12" ht="11.1" customHeight="1" x14ac:dyDescent="0.2">
      <c r="J118" s="9"/>
      <c r="L118" s="9"/>
    </row>
    <row r="119" spans="10:12" ht="11.1" customHeight="1" x14ac:dyDescent="0.2">
      <c r="J119" s="9"/>
      <c r="L119" s="9"/>
    </row>
    <row r="120" spans="10:12" ht="11.1" customHeight="1" x14ac:dyDescent="0.2">
      <c r="J120" s="9"/>
      <c r="L120" s="9"/>
    </row>
    <row r="121" spans="10:12" ht="11.1" customHeight="1" x14ac:dyDescent="0.2">
      <c r="J121" s="9"/>
      <c r="L121" s="9"/>
    </row>
    <row r="122" spans="10:12" ht="11.1" customHeight="1" x14ac:dyDescent="0.2">
      <c r="J122" s="9"/>
      <c r="L122" s="9"/>
    </row>
    <row r="123" spans="10:12" ht="11.1" customHeight="1" x14ac:dyDescent="0.2">
      <c r="J123" s="9"/>
      <c r="L123" s="9"/>
    </row>
    <row r="124" spans="10:12" ht="11.1" customHeight="1" x14ac:dyDescent="0.2">
      <c r="J124" s="9"/>
      <c r="L124" s="9"/>
    </row>
    <row r="125" spans="10:12" ht="11.1" customHeight="1" x14ac:dyDescent="0.2">
      <c r="J125" s="9"/>
      <c r="L125" s="9"/>
    </row>
    <row r="126" spans="10:12" ht="11.1" customHeight="1" x14ac:dyDescent="0.2">
      <c r="J126" s="9"/>
      <c r="L126" s="9"/>
    </row>
    <row r="127" spans="10:12" ht="11.1" customHeight="1" x14ac:dyDescent="0.2">
      <c r="J127" s="9"/>
      <c r="L127" s="9"/>
    </row>
    <row r="128" spans="10:12" ht="11.1" customHeight="1" x14ac:dyDescent="0.2">
      <c r="J128" s="9"/>
      <c r="L128" s="9"/>
    </row>
    <row r="129" spans="10:12" ht="11.1" customHeight="1" x14ac:dyDescent="0.2">
      <c r="J129" s="9"/>
      <c r="L129" s="9"/>
    </row>
    <row r="130" spans="10:12" ht="11.1" customHeight="1" x14ac:dyDescent="0.2">
      <c r="J130" s="9"/>
      <c r="L130" s="9"/>
    </row>
    <row r="131" spans="10:12" ht="11.1" customHeight="1" x14ac:dyDescent="0.2">
      <c r="J131" s="9"/>
      <c r="L131" s="9"/>
    </row>
    <row r="132" spans="10:12" ht="11.1" customHeight="1" x14ac:dyDescent="0.2">
      <c r="J132" s="9"/>
      <c r="L132" s="9"/>
    </row>
    <row r="133" spans="10:12" ht="11.1" customHeight="1" x14ac:dyDescent="0.2">
      <c r="J133" s="9"/>
      <c r="L133" s="9"/>
    </row>
    <row r="134" spans="10:12" ht="11.1" customHeight="1" x14ac:dyDescent="0.2">
      <c r="J134" s="9"/>
      <c r="L134" s="9"/>
    </row>
    <row r="135" spans="10:12" ht="11.1" customHeight="1" x14ac:dyDescent="0.2">
      <c r="J135" s="9"/>
      <c r="L135" s="9"/>
    </row>
    <row r="136" spans="10:12" ht="11.1" customHeight="1" x14ac:dyDescent="0.2">
      <c r="J136" s="9"/>
      <c r="L136" s="9"/>
    </row>
    <row r="137" spans="10:12" ht="11.1" customHeight="1" x14ac:dyDescent="0.2">
      <c r="J137" s="9"/>
      <c r="L137" s="9"/>
    </row>
    <row r="138" spans="10:12" ht="11.1" customHeight="1" x14ac:dyDescent="0.2">
      <c r="J138" s="9"/>
      <c r="L138" s="9"/>
    </row>
    <row r="139" spans="10:12" ht="11.1" customHeight="1" x14ac:dyDescent="0.2">
      <c r="J139" s="9"/>
    </row>
    <row r="140" spans="10:12" ht="11.1" customHeight="1" x14ac:dyDescent="0.2">
      <c r="J140" s="9"/>
    </row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mergeCells count="2">
    <mergeCell ref="A1:C1"/>
    <mergeCell ref="D1:O1"/>
  </mergeCells>
  <phoneticPr fontId="0" type="noConversion"/>
  <printOptions horizontalCentered="1"/>
  <pageMargins left="0.21" right="0.2" top="0.34" bottom="0.31" header="0.17" footer="0.16"/>
  <pageSetup paperSize="9" scale="85" fitToHeight="0" orientation="landscape" horizontalDpi="120" verticalDpi="72" r:id="rId1"/>
  <headerFooter alignWithMargins="0">
    <oddHeader>&amp;LCOLLEGE JULES FERRY&amp;CANNEE 2009-2010 &amp;R&amp;A</oddHeader>
    <oddFooter>&amp;Cpage &amp;P&amp;RDate 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opLeftCell="A37" zoomScaleNormal="100" workbookViewId="0">
      <selection activeCell="B40" sqref="B40"/>
    </sheetView>
  </sheetViews>
  <sheetFormatPr baseColWidth="10" defaultRowHeight="12.75" x14ac:dyDescent="0.2"/>
  <cols>
    <col min="1" max="1" width="74.5703125" customWidth="1"/>
    <col min="2" max="2" width="8.7109375" customWidth="1"/>
    <col min="3" max="4" width="10" bestFit="1" customWidth="1"/>
    <col min="5" max="5" width="6" style="62" customWidth="1"/>
    <col min="6" max="6" width="6.7109375" customWidth="1"/>
    <col min="7" max="7" width="6.140625" bestFit="1" customWidth="1"/>
    <col min="8" max="8" width="8.5703125" customWidth="1"/>
    <col min="9" max="9" width="6.85546875" style="7" customWidth="1"/>
    <col min="10" max="10" width="9.855468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35.25" customHeight="1" thickBot="1" x14ac:dyDescent="0.25">
      <c r="A1" s="280" t="s">
        <v>288</v>
      </c>
      <c r="B1" s="281"/>
      <c r="C1" s="281"/>
      <c r="D1" s="281"/>
      <c r="E1" s="282"/>
      <c r="F1" s="265" t="s">
        <v>200</v>
      </c>
      <c r="G1" s="267"/>
      <c r="H1" s="166"/>
    </row>
    <row r="2" spans="1:11" ht="32.25" customHeight="1" thickBot="1" x14ac:dyDescent="0.25">
      <c r="A2" s="283"/>
      <c r="B2" s="284"/>
      <c r="C2" s="284"/>
      <c r="D2" s="284"/>
      <c r="E2" s="285"/>
      <c r="F2" s="265"/>
      <c r="G2" s="267"/>
      <c r="H2" s="166"/>
    </row>
    <row r="3" spans="1:11" ht="59.25" customHeight="1" thickBot="1" x14ac:dyDescent="0.25">
      <c r="A3" s="286" t="s">
        <v>148</v>
      </c>
      <c r="B3" s="48"/>
      <c r="C3" s="283" t="s">
        <v>108</v>
      </c>
      <c r="D3" s="284"/>
      <c r="E3" s="285"/>
      <c r="F3" s="288"/>
      <c r="G3" s="289"/>
      <c r="H3" s="290"/>
      <c r="I3" s="13"/>
    </row>
    <row r="4" spans="1:11" ht="40.5" customHeight="1" thickBot="1" x14ac:dyDescent="0.25">
      <c r="A4" s="287"/>
      <c r="B4" s="48"/>
      <c r="C4" s="265" t="s">
        <v>109</v>
      </c>
      <c r="D4" s="266"/>
      <c r="E4" s="267"/>
      <c r="F4" s="291"/>
      <c r="G4" s="292"/>
      <c r="H4" s="293"/>
      <c r="J4" s="13"/>
    </row>
    <row r="5" spans="1:11" ht="51.75" thickBot="1" x14ac:dyDescent="0.25">
      <c r="A5" s="46" t="s">
        <v>146</v>
      </c>
      <c r="B5" s="48"/>
      <c r="C5" s="265" t="s">
        <v>95</v>
      </c>
      <c r="D5" s="266"/>
      <c r="E5" s="267"/>
      <c r="F5" s="274"/>
      <c r="G5" s="275"/>
      <c r="H5" s="276"/>
    </row>
    <row r="6" spans="1:11" ht="20.100000000000001" customHeight="1" thickBot="1" x14ac:dyDescent="0.25">
      <c r="A6" s="46" t="s">
        <v>96</v>
      </c>
      <c r="B6" s="48"/>
      <c r="C6" s="265" t="s">
        <v>98</v>
      </c>
      <c r="D6" s="266"/>
      <c r="E6" s="267"/>
      <c r="F6" s="277"/>
      <c r="G6" s="278"/>
      <c r="H6" s="279"/>
    </row>
    <row r="7" spans="1:11" ht="20.100000000000001" customHeight="1" thickBot="1" x14ac:dyDescent="0.25">
      <c r="A7" s="46" t="s">
        <v>143</v>
      </c>
      <c r="B7" s="48"/>
      <c r="C7" s="265" t="s">
        <v>70</v>
      </c>
      <c r="D7" s="266"/>
      <c r="E7" s="267"/>
      <c r="F7" s="268"/>
      <c r="G7" s="269"/>
      <c r="H7" s="270"/>
    </row>
    <row r="8" spans="1:11" ht="13.5" thickBot="1" x14ac:dyDescent="0.25">
      <c r="A8" s="48"/>
      <c r="B8" s="48"/>
      <c r="C8" s="48"/>
      <c r="D8" s="48"/>
      <c r="E8" s="58"/>
      <c r="F8" s="48"/>
      <c r="G8" s="48"/>
      <c r="H8" s="48"/>
    </row>
    <row r="9" spans="1:11" ht="21.75" customHeight="1" thickBot="1" x14ac:dyDescent="0.3">
      <c r="A9" s="271" t="s">
        <v>112</v>
      </c>
      <c r="B9" s="272"/>
      <c r="C9" s="272"/>
      <c r="D9" s="272"/>
      <c r="E9" s="272"/>
      <c r="F9" s="273"/>
      <c r="G9" s="199"/>
      <c r="H9" s="65">
        <v>39.6</v>
      </c>
      <c r="I9"/>
      <c r="J9"/>
      <c r="K9"/>
    </row>
    <row r="10" spans="1:11" ht="21.75" customHeight="1" thickBot="1" x14ac:dyDescent="0.3">
      <c r="A10" s="271" t="s">
        <v>113</v>
      </c>
      <c r="B10" s="272"/>
      <c r="C10" s="272"/>
      <c r="D10" s="272"/>
      <c r="E10" s="272"/>
      <c r="F10" s="273"/>
      <c r="G10" s="199"/>
      <c r="H10" s="65">
        <v>42.2</v>
      </c>
      <c r="I10"/>
      <c r="J10"/>
      <c r="K10"/>
    </row>
    <row r="11" spans="1:11" ht="21.75" customHeight="1" thickBot="1" x14ac:dyDescent="0.3">
      <c r="A11" s="271"/>
      <c r="B11" s="272"/>
      <c r="C11" s="272"/>
      <c r="D11" s="272"/>
      <c r="E11" s="272"/>
      <c r="F11" s="273"/>
      <c r="G11" s="199"/>
      <c r="H11" s="65"/>
      <c r="I11"/>
      <c r="J11"/>
      <c r="K11"/>
    </row>
    <row r="12" spans="1:11" ht="51" customHeight="1" x14ac:dyDescent="0.2">
      <c r="A12" s="63" t="s">
        <v>47</v>
      </c>
      <c r="B12" s="63" t="s">
        <v>64</v>
      </c>
      <c r="C12" s="53" t="s">
        <v>87</v>
      </c>
      <c r="D12" s="53"/>
      <c r="E12" s="59" t="s">
        <v>57</v>
      </c>
      <c r="F12" s="54" t="s">
        <v>66</v>
      </c>
      <c r="G12" s="54" t="s">
        <v>68</v>
      </c>
      <c r="H12" s="54" t="s">
        <v>67</v>
      </c>
      <c r="I12"/>
      <c r="J12"/>
      <c r="K12"/>
    </row>
    <row r="13" spans="1:11" ht="18" customHeight="1" x14ac:dyDescent="0.3">
      <c r="A13" s="52" t="str">
        <f>'Ref &amp; tarifs V'!B1</f>
        <v xml:space="preserve"> Crayon à papier HB</v>
      </c>
      <c r="B13" s="156">
        <f>'6E Art-Mat'!C3</f>
        <v>1</v>
      </c>
      <c r="C13" s="157">
        <f>'6E Art-Mat'!N3</f>
        <v>0</v>
      </c>
      <c r="D13" s="157"/>
      <c r="E13" s="158">
        <v>1</v>
      </c>
      <c r="F13" s="167"/>
      <c r="G13" s="159">
        <f>'Ref &amp; tarifs V'!C1</f>
        <v>0.05</v>
      </c>
      <c r="H13" s="160" t="str">
        <f>IF(F13=0,"",F13*G13)</f>
        <v/>
      </c>
      <c r="I13"/>
      <c r="J13" s="26"/>
      <c r="K13"/>
    </row>
    <row r="14" spans="1:11" ht="18" customHeight="1" x14ac:dyDescent="0.3">
      <c r="A14" s="52" t="str">
        <f>'Ref &amp; tarifs V'!B2</f>
        <v xml:space="preserve"> Taille-crayon métal un trou</v>
      </c>
      <c r="B14" s="156">
        <f>'6E Art-Mat'!C4</f>
        <v>1</v>
      </c>
      <c r="C14" s="157">
        <f>'6E Art-Mat'!N4</f>
        <v>0</v>
      </c>
      <c r="D14" s="157"/>
      <c r="E14" s="158">
        <v>2</v>
      </c>
      <c r="F14" s="167"/>
      <c r="G14" s="159">
        <f>'Ref &amp; tarifs V'!C2</f>
        <v>0.15</v>
      </c>
      <c r="H14" s="160" t="str">
        <f t="shared" ref="H14:H33" si="0">IF(F14=0,"",F14*G14)</f>
        <v/>
      </c>
      <c r="I14"/>
      <c r="J14" s="26"/>
      <c r="K14"/>
    </row>
    <row r="15" spans="1:11" ht="18" customHeight="1" x14ac:dyDescent="0.3">
      <c r="A15" s="52" t="str">
        <f>'Ref &amp; tarifs V'!B3</f>
        <v xml:space="preserve"> Bâtonnet de colle UHU Tube 8 g</v>
      </c>
      <c r="B15" s="156">
        <f>'6E Art-Mat'!C5</f>
        <v>1</v>
      </c>
      <c r="C15" s="157">
        <f>'6E Art-Mat'!N5</f>
        <v>0</v>
      </c>
      <c r="D15" s="157"/>
      <c r="E15" s="158">
        <v>3</v>
      </c>
      <c r="F15" s="167"/>
      <c r="G15" s="159">
        <f>'Ref &amp; tarifs V'!C3</f>
        <v>0.65</v>
      </c>
      <c r="H15" s="160" t="str">
        <f t="shared" si="0"/>
        <v/>
      </c>
      <c r="I15"/>
      <c r="J15" s="26"/>
      <c r="K15"/>
    </row>
    <row r="16" spans="1:11" ht="18" customHeight="1" x14ac:dyDescent="0.3">
      <c r="A16" s="52" t="str">
        <f>'Ref &amp; tarifs V'!B4</f>
        <v xml:space="preserve"> Paire de ciseaux 13 cm</v>
      </c>
      <c r="B16" s="156">
        <f>'6E Art-Mat'!C6</f>
        <v>1</v>
      </c>
      <c r="C16" s="157">
        <f>'6E Art-Mat'!N6</f>
        <v>0</v>
      </c>
      <c r="D16" s="157"/>
      <c r="E16" s="158">
        <v>4</v>
      </c>
      <c r="F16" s="167"/>
      <c r="G16" s="159">
        <f>'Ref &amp; tarifs V'!C4</f>
        <v>0.55000000000000004</v>
      </c>
      <c r="H16" s="160" t="str">
        <f t="shared" si="0"/>
        <v/>
      </c>
      <c r="I16"/>
      <c r="J16" s="26"/>
      <c r="K16"/>
    </row>
    <row r="17" spans="1:11" ht="18" customHeight="1" x14ac:dyDescent="0.3">
      <c r="A17" s="52" t="str">
        <f>'Ref &amp; tarifs V'!B5</f>
        <v xml:space="preserve"> Gomme blanche</v>
      </c>
      <c r="B17" s="156">
        <f>'6E Art-Mat'!C7</f>
        <v>1</v>
      </c>
      <c r="C17" s="157">
        <f>'6E Art-Mat'!N7</f>
        <v>0</v>
      </c>
      <c r="D17" s="157"/>
      <c r="E17" s="158">
        <v>5</v>
      </c>
      <c r="F17" s="167"/>
      <c r="G17" s="159">
        <f>'Ref &amp; tarifs V'!C5</f>
        <v>0.1</v>
      </c>
      <c r="H17" s="160" t="str">
        <f t="shared" si="0"/>
        <v/>
      </c>
      <c r="I17"/>
      <c r="J17" s="26"/>
      <c r="K17"/>
    </row>
    <row r="18" spans="1:11" ht="18" customHeight="1" x14ac:dyDescent="0.3">
      <c r="A18" s="52" t="str">
        <f>'Ref &amp; tarifs V'!B6</f>
        <v xml:space="preserve"> Compas </v>
      </c>
      <c r="B18" s="156">
        <f>'6E Art-Mat'!C8</f>
        <v>1</v>
      </c>
      <c r="C18" s="157">
        <f>'6E Art-Mat'!N8</f>
        <v>0</v>
      </c>
      <c r="D18" s="157"/>
      <c r="E18" s="158">
        <v>6</v>
      </c>
      <c r="F18" s="167"/>
      <c r="G18" s="159">
        <f>'Ref &amp; tarifs V'!C6</f>
        <v>1.6</v>
      </c>
      <c r="H18" s="160" t="str">
        <f t="shared" si="0"/>
        <v/>
      </c>
      <c r="I18"/>
      <c r="J18" s="26"/>
      <c r="K18"/>
    </row>
    <row r="19" spans="1:11" ht="18" customHeight="1" x14ac:dyDescent="0.3">
      <c r="A19" s="52" t="str">
        <f>'Ref &amp; tarifs V'!B7</f>
        <v xml:space="preserve"> Règle 30 cm plastique rigide</v>
      </c>
      <c r="B19" s="156">
        <f>'6E Art-Mat'!C9</f>
        <v>1</v>
      </c>
      <c r="C19" s="157">
        <f>'6E Art-Mat'!N9</f>
        <v>0</v>
      </c>
      <c r="D19" s="157"/>
      <c r="E19" s="158">
        <v>7</v>
      </c>
      <c r="F19" s="167"/>
      <c r="G19" s="159">
        <f>'Ref &amp; tarifs V'!C7</f>
        <v>0.2</v>
      </c>
      <c r="H19" s="160" t="str">
        <f t="shared" si="0"/>
        <v/>
      </c>
      <c r="I19"/>
      <c r="J19" s="26"/>
      <c r="K19"/>
    </row>
    <row r="20" spans="1:11" ht="18" customHeight="1" x14ac:dyDescent="0.3">
      <c r="A20" s="52" t="str">
        <f>'Ref &amp; tarifs V'!B8</f>
        <v xml:space="preserve"> Equerre 15 cm plastique</v>
      </c>
      <c r="B20" s="156">
        <f>'6E Art-Mat'!C10</f>
        <v>1</v>
      </c>
      <c r="C20" s="157">
        <f>'6E Art-Mat'!N10</f>
        <v>0</v>
      </c>
      <c r="D20" s="157"/>
      <c r="E20" s="158">
        <v>8</v>
      </c>
      <c r="F20" s="167"/>
      <c r="G20" s="159">
        <f>'Ref &amp; tarifs V'!C8</f>
        <v>0.2</v>
      </c>
      <c r="H20" s="160" t="str">
        <f t="shared" si="0"/>
        <v/>
      </c>
      <c r="I20"/>
      <c r="J20" s="26"/>
      <c r="K20"/>
    </row>
    <row r="21" spans="1:11" ht="18" customHeight="1" x14ac:dyDescent="0.3">
      <c r="A21" s="52" t="str">
        <f>'Ref &amp; tarifs V'!B9</f>
        <v xml:space="preserve">Etui 10 mines compas 2mm </v>
      </c>
      <c r="B21" s="156">
        <f>'6E Art-Mat'!C11</f>
        <v>1</v>
      </c>
      <c r="C21" s="157">
        <f>'6E Art-Mat'!N11</f>
        <v>0</v>
      </c>
      <c r="D21" s="157"/>
      <c r="E21" s="158">
        <v>9</v>
      </c>
      <c r="F21" s="167"/>
      <c r="G21" s="159">
        <f>'Ref &amp; tarifs V'!C9</f>
        <v>0.8</v>
      </c>
      <c r="H21" s="160" t="str">
        <f t="shared" si="0"/>
        <v/>
      </c>
      <c r="I21"/>
      <c r="J21" s="26"/>
      <c r="K21"/>
    </row>
    <row r="22" spans="1:11" ht="18" customHeight="1" x14ac:dyDescent="0.3">
      <c r="A22" s="52" t="str">
        <f>'Ref &amp; tarifs V'!B10</f>
        <v xml:space="preserve"> Rapporteur d'angle </v>
      </c>
      <c r="B22" s="156">
        <f>'6E Art-Mat'!C12</f>
        <v>1</v>
      </c>
      <c r="C22" s="157">
        <f>'6E Art-Mat'!N12</f>
        <v>0</v>
      </c>
      <c r="D22" s="157"/>
      <c r="E22" s="158">
        <v>10</v>
      </c>
      <c r="F22" s="167"/>
      <c r="G22" s="159">
        <f>'Ref &amp; tarifs V'!C10</f>
        <v>0.45</v>
      </c>
      <c r="H22" s="160" t="str">
        <f t="shared" si="0"/>
        <v/>
      </c>
      <c r="I22"/>
      <c r="J22" s="26"/>
      <c r="K22"/>
    </row>
    <row r="23" spans="1:11" ht="18" customHeight="1" x14ac:dyDescent="0.3">
      <c r="A23" s="52" t="str">
        <f>'Ref &amp; tarifs V'!B11</f>
        <v xml:space="preserve"> Lot de 4 stylos (1 Noir 1 Bleu 1 Rouge 1 Vert)</v>
      </c>
      <c r="B23" s="156">
        <f>'6E Art-Mat'!C13</f>
        <v>1</v>
      </c>
      <c r="C23" s="157">
        <f>'6E Art-Mat'!N13</f>
        <v>0</v>
      </c>
      <c r="D23" s="157"/>
      <c r="E23" s="158">
        <v>11</v>
      </c>
      <c r="F23" s="167"/>
      <c r="G23" s="159">
        <f>'Ref &amp; tarifs V'!C11</f>
        <v>0.8</v>
      </c>
      <c r="H23" s="160" t="str">
        <f t="shared" si="0"/>
        <v/>
      </c>
      <c r="I23"/>
      <c r="J23" s="26"/>
      <c r="K23"/>
    </row>
    <row r="24" spans="1:11" ht="18" customHeight="1" x14ac:dyDescent="0.3">
      <c r="A24" s="52" t="str">
        <f>'Ref &amp; tarifs V'!B12</f>
        <v xml:space="preserve"> Crayon effaceur et réécrit</v>
      </c>
      <c r="B24" s="156">
        <f>'6E Art-Mat'!C14</f>
        <v>1</v>
      </c>
      <c r="C24" s="157">
        <f>'6E Art-Mat'!N14</f>
        <v>0</v>
      </c>
      <c r="D24" s="157"/>
      <c r="E24" s="158">
        <v>12</v>
      </c>
      <c r="F24" s="167"/>
      <c r="G24" s="159">
        <f>'Ref &amp; tarifs V'!C12</f>
        <v>0.15</v>
      </c>
      <c r="H24" s="160" t="str">
        <f t="shared" si="0"/>
        <v/>
      </c>
      <c r="I24"/>
      <c r="J24" s="26"/>
      <c r="K24"/>
    </row>
    <row r="25" spans="1:11" ht="18" customHeight="1" x14ac:dyDescent="0.3">
      <c r="A25" s="52" t="str">
        <f>'Ref &amp; tarifs V'!B13</f>
        <v xml:space="preserve"> Porte-mine 0,5 mm</v>
      </c>
      <c r="B25" s="156">
        <f>'6E Art-Mat'!C15</f>
        <v>1</v>
      </c>
      <c r="C25" s="157">
        <f>'6E Art-Mat'!N15</f>
        <v>0</v>
      </c>
      <c r="D25" s="157"/>
      <c r="E25" s="158">
        <v>13</v>
      </c>
      <c r="F25" s="167"/>
      <c r="G25" s="159">
        <f>'Ref &amp; tarifs V'!C13</f>
        <v>0.2</v>
      </c>
      <c r="H25" s="160" t="str">
        <f t="shared" si="0"/>
        <v/>
      </c>
      <c r="I25"/>
      <c r="J25" s="26"/>
      <c r="K25"/>
    </row>
    <row r="26" spans="1:11" ht="18" customHeight="1" x14ac:dyDescent="0.3">
      <c r="A26" s="52" t="str">
        <f>'Ref &amp; tarifs V'!B14</f>
        <v xml:space="preserve"> Lot de mines HB 0,5 mm</v>
      </c>
      <c r="B26" s="156">
        <f>'6E Art-Mat'!C16</f>
        <v>1</v>
      </c>
      <c r="C26" s="157">
        <f>'6E Art-Mat'!N16</f>
        <v>0</v>
      </c>
      <c r="D26" s="157"/>
      <c r="E26" s="158">
        <v>14</v>
      </c>
      <c r="F26" s="167"/>
      <c r="G26" s="159">
        <f>'Ref &amp; tarifs V'!C14</f>
        <v>0.25</v>
      </c>
      <c r="H26" s="160" t="str">
        <f t="shared" si="0"/>
        <v/>
      </c>
      <c r="I26"/>
      <c r="J26" s="26"/>
      <c r="K26"/>
    </row>
    <row r="27" spans="1:11" ht="18" customHeight="1" x14ac:dyDescent="0.3">
      <c r="A27" s="52" t="str">
        <f>'Ref &amp; tarifs V'!B15</f>
        <v xml:space="preserve"> Pochette 4 feutres fluo</v>
      </c>
      <c r="B27" s="156">
        <f>'6E Art-Mat'!C17</f>
        <v>1</v>
      </c>
      <c r="C27" s="157">
        <f>'6E Art-Mat'!N17</f>
        <v>0</v>
      </c>
      <c r="D27" s="157"/>
      <c r="E27" s="158">
        <v>15</v>
      </c>
      <c r="F27" s="167"/>
      <c r="G27" s="159">
        <f>'Ref &amp; tarifs V'!C15</f>
        <v>0.95</v>
      </c>
      <c r="H27" s="160" t="str">
        <f t="shared" si="0"/>
        <v/>
      </c>
      <c r="I27"/>
      <c r="J27" s="26"/>
      <c r="K27"/>
    </row>
    <row r="28" spans="1:11" ht="18" customHeight="1" x14ac:dyDescent="0.3">
      <c r="A28" s="52" t="e">
        <f>'Ref &amp; tarifs V'!#REF!</f>
        <v>#REF!</v>
      </c>
      <c r="B28" s="156">
        <f>'6E Art-Mat'!C18</f>
        <v>1</v>
      </c>
      <c r="C28" s="157">
        <f>'6E Art-Mat'!N18</f>
        <v>0</v>
      </c>
      <c r="D28" s="157"/>
      <c r="E28" s="158">
        <v>16</v>
      </c>
      <c r="F28" s="167"/>
      <c r="G28" s="159" t="e">
        <f>'Ref &amp; tarifs V'!#REF!</f>
        <v>#REF!</v>
      </c>
      <c r="H28" s="160" t="str">
        <f t="shared" si="0"/>
        <v/>
      </c>
      <c r="I28"/>
      <c r="J28" s="26"/>
      <c r="K28"/>
    </row>
    <row r="29" spans="1:11" ht="18" customHeight="1" x14ac:dyDescent="0.3">
      <c r="A29" s="52" t="e">
        <f>'Ref &amp; tarifs V'!#REF!</f>
        <v>#REF!</v>
      </c>
      <c r="B29" s="156">
        <f>'6E Art-Mat'!C19</f>
        <v>1</v>
      </c>
      <c r="C29" s="157">
        <f>'6E Art-Mat'!N19</f>
        <v>0</v>
      </c>
      <c r="D29" s="157"/>
      <c r="E29" s="158">
        <v>17</v>
      </c>
      <c r="F29" s="167"/>
      <c r="G29" s="159" t="e">
        <f>'Ref &amp; tarifs V'!#REF!</f>
        <v>#REF!</v>
      </c>
      <c r="H29" s="160" t="str">
        <f t="shared" si="0"/>
        <v/>
      </c>
      <c r="I29"/>
      <c r="J29" s="26"/>
      <c r="K29"/>
    </row>
    <row r="30" spans="1:11" ht="18" customHeight="1" x14ac:dyDescent="0.3">
      <c r="A30" s="52" t="e">
        <f>'Ref &amp; tarifs V'!#REF!</f>
        <v>#REF!</v>
      </c>
      <c r="B30" s="156">
        <f>'6E Art-Mat'!C20</f>
        <v>1</v>
      </c>
      <c r="C30" s="157">
        <f>'6E Art-Mat'!N20</f>
        <v>0</v>
      </c>
      <c r="D30" s="157"/>
      <c r="E30" s="158">
        <v>18</v>
      </c>
      <c r="F30" s="167"/>
      <c r="G30" s="159" t="e">
        <f>'Ref &amp; tarifs V'!#REF!</f>
        <v>#REF!</v>
      </c>
      <c r="H30" s="160" t="str">
        <f t="shared" si="0"/>
        <v/>
      </c>
      <c r="I30"/>
      <c r="J30" s="26"/>
      <c r="K30"/>
    </row>
    <row r="31" spans="1:11" ht="18" customHeight="1" x14ac:dyDescent="0.3">
      <c r="A31" s="52" t="e">
        <f>'Ref &amp; tarifs V'!#REF!</f>
        <v>#REF!</v>
      </c>
      <c r="B31" s="156">
        <f>'6E Art-Mat'!C21</f>
        <v>1</v>
      </c>
      <c r="C31" s="157">
        <f>'6E Art-Mat'!N21</f>
        <v>0</v>
      </c>
      <c r="D31" s="157"/>
      <c r="E31" s="158">
        <v>19</v>
      </c>
      <c r="F31" s="167"/>
      <c r="G31" s="159" t="e">
        <f>'Ref &amp; tarifs V'!#REF!</f>
        <v>#REF!</v>
      </c>
      <c r="H31" s="160" t="str">
        <f t="shared" si="0"/>
        <v/>
      </c>
      <c r="I31"/>
      <c r="J31" s="26"/>
      <c r="K31"/>
    </row>
    <row r="32" spans="1:11" ht="18" customHeight="1" x14ac:dyDescent="0.3">
      <c r="A32" s="52" t="str">
        <f>'Ref &amp; tarifs V'!B16</f>
        <v>Cahier travaux pratiques gd format 24 x 32-48 pages (a garder de la 6eme a la 3eme)</v>
      </c>
      <c r="B32" s="156">
        <f>'6E Art-Mat'!C22</f>
        <v>1</v>
      </c>
      <c r="C32" s="157">
        <f>'6E Art-Mat'!N22</f>
        <v>0</v>
      </c>
      <c r="D32" s="157"/>
      <c r="E32" s="158">
        <v>20</v>
      </c>
      <c r="F32" s="167"/>
      <c r="G32" s="159">
        <f>'Ref &amp; tarifs V'!C16</f>
        <v>0.65</v>
      </c>
      <c r="H32" s="160" t="str">
        <f t="shared" si="0"/>
        <v/>
      </c>
      <c r="I32"/>
      <c r="J32" s="26"/>
      <c r="K32"/>
    </row>
    <row r="33" spans="1:11" ht="18" customHeight="1" x14ac:dyDescent="0.3">
      <c r="A33" s="52" t="str">
        <f>'Ref &amp; tarifs V'!B17</f>
        <v xml:space="preserve"> Chemise à rabat cartonnée avec élastique (verte, bleue, rouge)</v>
      </c>
      <c r="B33" s="156">
        <f>'6E Art-Mat'!C23</f>
        <v>3</v>
      </c>
      <c r="C33" s="157">
        <f>'6E Art-Mat'!N23</f>
        <v>0</v>
      </c>
      <c r="D33" s="157"/>
      <c r="E33" s="158">
        <v>21</v>
      </c>
      <c r="F33" s="167"/>
      <c r="G33" s="159">
        <f>'Ref &amp; tarifs V'!C17</f>
        <v>0.45</v>
      </c>
      <c r="H33" s="160" t="str">
        <f t="shared" si="0"/>
        <v/>
      </c>
      <c r="I33"/>
      <c r="J33" s="26"/>
      <c r="K33"/>
    </row>
    <row r="34" spans="1:11" ht="18" customHeight="1" x14ac:dyDescent="0.3">
      <c r="A34" s="52" t="str">
        <f>'Ref &amp; tarifs V'!B18</f>
        <v xml:space="preserve"> Cahier cours 24x32 grands carreaux - 90g</v>
      </c>
      <c r="B34" s="156">
        <f>'6E Art-Mat'!C24</f>
        <v>4</v>
      </c>
      <c r="C34" s="157" t="str">
        <f>'6E Art-Mat'!N24</f>
        <v>+2</v>
      </c>
      <c r="D34" s="157"/>
      <c r="E34" s="158">
        <v>22</v>
      </c>
      <c r="F34" s="171"/>
      <c r="G34" s="159">
        <f>'Ref &amp; tarifs V'!C18</f>
        <v>0.8</v>
      </c>
      <c r="H34" s="160" t="str">
        <f t="shared" ref="H34:H54" si="1">IF(F34=0,"",F34*G34)</f>
        <v/>
      </c>
      <c r="I34"/>
      <c r="J34" s="26"/>
      <c r="K34"/>
    </row>
    <row r="35" spans="1:11" ht="18" customHeight="1" x14ac:dyDescent="0.3">
      <c r="A35" s="52" t="str">
        <f>'Ref &amp; tarifs V'!B19</f>
        <v xml:space="preserve"> Paquet de feuilles Canson 24x32 - 200 g</v>
      </c>
      <c r="B35" s="156">
        <f>'6E Art-Mat'!C25</f>
        <v>1</v>
      </c>
      <c r="C35" s="157">
        <f>'6E Art-Mat'!N25</f>
        <v>0</v>
      </c>
      <c r="D35" s="157"/>
      <c r="E35" s="158">
        <v>23</v>
      </c>
      <c r="F35" s="167"/>
      <c r="G35" s="159">
        <f>'Ref &amp; tarifs V'!C19</f>
        <v>1.1000000000000001</v>
      </c>
      <c r="H35" s="160" t="str">
        <f t="shared" si="1"/>
        <v/>
      </c>
      <c r="I35"/>
      <c r="J35" s="26"/>
      <c r="K35"/>
    </row>
    <row r="36" spans="1:11" ht="18" customHeight="1" x14ac:dyDescent="0.3">
      <c r="A36" s="52" t="str">
        <f>'Ref &amp; tarifs V'!B20</f>
        <v xml:space="preserve"> Protège documents noir 30 pochettes (60 pages) - grand format</v>
      </c>
      <c r="B36" s="156">
        <f>'6E Art-Mat'!C26</f>
        <v>1</v>
      </c>
      <c r="C36" s="157">
        <f>'6E Art-Mat'!N26</f>
        <v>0</v>
      </c>
      <c r="D36" s="157"/>
      <c r="E36" s="158">
        <v>24</v>
      </c>
      <c r="F36" s="167"/>
      <c r="G36" s="159">
        <f>'Ref &amp; tarifs V'!C20</f>
        <v>1</v>
      </c>
      <c r="H36" s="160" t="str">
        <f t="shared" si="1"/>
        <v/>
      </c>
      <c r="I36"/>
      <c r="J36" s="26"/>
      <c r="K36"/>
    </row>
    <row r="37" spans="1:11" ht="18" customHeight="1" x14ac:dyDescent="0.3">
      <c r="A37" s="52" t="str">
        <f>'Ref &amp; tarifs V'!B21</f>
        <v xml:space="preserve"> Cahier cours 24x32 petits carreaux - 90g </v>
      </c>
      <c r="B37" s="156">
        <f>'6E Art-Mat'!C27</f>
        <v>4</v>
      </c>
      <c r="C37" s="157">
        <f>'6E Art-Mat'!N27</f>
        <v>0</v>
      </c>
      <c r="D37" s="157"/>
      <c r="E37" s="158">
        <v>25</v>
      </c>
      <c r="F37" s="167"/>
      <c r="G37" s="159">
        <f>'Ref &amp; tarifs V'!C21</f>
        <v>0.85</v>
      </c>
      <c r="H37" s="160" t="str">
        <f t="shared" si="1"/>
        <v/>
      </c>
      <c r="I37"/>
      <c r="J37" s="26"/>
      <c r="K37"/>
    </row>
    <row r="38" spans="1:11" ht="18" customHeight="1" x14ac:dyDescent="0.3">
      <c r="A38" s="52" t="str">
        <f>'Ref &amp; tarifs V'!B22</f>
        <v xml:space="preserve"> Classeur souple Vert dos 20 mm - grand format</v>
      </c>
      <c r="B38" s="156">
        <f>'6E Art-Mat'!C28</f>
        <v>1</v>
      </c>
      <c r="C38" s="157">
        <f>'6E Art-Mat'!N28</f>
        <v>0</v>
      </c>
      <c r="D38" s="157"/>
      <c r="E38" s="158">
        <v>26</v>
      </c>
      <c r="F38" s="167"/>
      <c r="G38" s="159">
        <f>'Ref &amp; tarifs V'!C22</f>
        <v>1.05</v>
      </c>
      <c r="H38" s="160" t="str">
        <f t="shared" si="1"/>
        <v/>
      </c>
      <c r="I38"/>
      <c r="J38" s="26"/>
      <c r="K38"/>
    </row>
    <row r="39" spans="1:11" ht="15" x14ac:dyDescent="0.3">
      <c r="A39" s="52" t="str">
        <f>'Ref &amp; tarifs V'!B23</f>
        <v xml:space="preserve"> Protège-cahiers 24 x 32 vendu à l'unité(2 Mauves, 1 Bleu et 1 Vert) </v>
      </c>
      <c r="B39" s="156">
        <f>'6E Art-Mat'!C29</f>
        <v>4</v>
      </c>
      <c r="C39" s="157" t="str">
        <f>'6E Art-Mat'!N29</f>
        <v>+2 N</v>
      </c>
      <c r="D39" s="157"/>
      <c r="E39" s="161">
        <v>27</v>
      </c>
      <c r="F39" s="171"/>
      <c r="G39" s="159">
        <f>'Ref &amp; tarifs V'!C23</f>
        <v>0.5</v>
      </c>
      <c r="H39" s="160" t="str">
        <f t="shared" si="1"/>
        <v/>
      </c>
      <c r="I39"/>
      <c r="J39" s="26"/>
      <c r="K39"/>
    </row>
    <row r="40" spans="1:11" ht="18" customHeight="1" x14ac:dyDescent="0.3">
      <c r="A40" s="52" t="str">
        <f>'Ref &amp; tarifs V'!B24</f>
        <v xml:space="preserve"> Cahier de brouillon 100 pages</v>
      </c>
      <c r="B40" s="156">
        <f>'6E Art-Mat'!C30</f>
        <v>1</v>
      </c>
      <c r="C40" s="157">
        <f>'6E Art-Mat'!N30</f>
        <v>0</v>
      </c>
      <c r="D40" s="157"/>
      <c r="E40" s="158">
        <v>28</v>
      </c>
      <c r="F40" s="167"/>
      <c r="G40" s="159">
        <f>'Ref &amp; tarifs V'!C24</f>
        <v>0.25</v>
      </c>
      <c r="H40" s="160" t="str">
        <f t="shared" si="1"/>
        <v/>
      </c>
      <c r="I40"/>
      <c r="J40" s="26"/>
      <c r="K40"/>
    </row>
    <row r="41" spans="1:11" ht="18" customHeight="1" x14ac:dyDescent="0.3">
      <c r="A41" s="52" t="str">
        <f>'Ref &amp; tarifs V'!B25</f>
        <v xml:space="preserve"> Classeur rigide Vert dos 45 mm - grand format</v>
      </c>
      <c r="B41" s="156">
        <f>'6E Art-Mat'!C31</f>
        <v>0</v>
      </c>
      <c r="C41" s="157">
        <f>'6E Art-Mat'!N31</f>
        <v>0</v>
      </c>
      <c r="D41" s="157"/>
      <c r="E41" s="158">
        <v>29</v>
      </c>
      <c r="F41" s="167"/>
      <c r="G41" s="159">
        <v>1.55</v>
      </c>
      <c r="H41" s="160" t="str">
        <f t="shared" si="1"/>
        <v/>
      </c>
      <c r="I41"/>
      <c r="J41" s="26"/>
      <c r="K41"/>
    </row>
    <row r="42" spans="1:11" ht="18" customHeight="1" x14ac:dyDescent="0.3">
      <c r="A42" s="52" t="str">
        <f>'Ref &amp; tarifs V'!B26</f>
        <v xml:space="preserve"> Classeur rigide Bleu dos 45 mm - grand format</v>
      </c>
      <c r="B42" s="156">
        <f>'6E Art-Mat'!C32</f>
        <v>1</v>
      </c>
      <c r="C42" s="157">
        <f>'6E Art-Mat'!N32</f>
        <v>0</v>
      </c>
      <c r="D42" s="157"/>
      <c r="E42" s="158">
        <v>30</v>
      </c>
      <c r="F42" s="167"/>
      <c r="G42" s="159">
        <v>1.55</v>
      </c>
      <c r="H42" s="160" t="str">
        <f t="shared" si="1"/>
        <v/>
      </c>
      <c r="I42"/>
      <c r="J42" s="26"/>
      <c r="K42"/>
    </row>
    <row r="43" spans="1:11" ht="18" customHeight="1" x14ac:dyDescent="0.3">
      <c r="A43" s="52" t="str">
        <f>'Ref &amp; tarifs V'!B27</f>
        <v>Classeur rigide Noir dos 45 mm - grand format</v>
      </c>
      <c r="B43" s="156">
        <f>'6E Art-Mat'!C33</f>
        <v>0</v>
      </c>
      <c r="C43" s="157">
        <f>'6E Art-Mat'!N33</f>
        <v>0</v>
      </c>
      <c r="D43" s="157"/>
      <c r="E43" s="158">
        <v>31</v>
      </c>
      <c r="F43" s="167"/>
      <c r="G43" s="159">
        <v>1.55</v>
      </c>
      <c r="H43" s="160" t="str">
        <f t="shared" si="1"/>
        <v/>
      </c>
      <c r="I43"/>
      <c r="J43" s="26"/>
      <c r="K43"/>
    </row>
    <row r="44" spans="1:11" ht="18" customHeight="1" x14ac:dyDescent="0.3">
      <c r="A44" s="52" t="str">
        <f>'Ref &amp; tarifs V'!B28</f>
        <v>Classeur rigide Rouge dos 45 mm - grand format</v>
      </c>
      <c r="B44" s="156">
        <f>'6E Art-Mat'!C34</f>
        <v>1</v>
      </c>
      <c r="C44" s="157">
        <f>'6E Art-Mat'!N34</f>
        <v>0</v>
      </c>
      <c r="D44" s="157"/>
      <c r="E44" s="158">
        <v>32</v>
      </c>
      <c r="F44" s="167"/>
      <c r="G44" s="159">
        <v>1.55</v>
      </c>
      <c r="H44" s="160" t="str">
        <f t="shared" si="1"/>
        <v/>
      </c>
      <c r="I44"/>
      <c r="J44" s="26"/>
      <c r="K44"/>
    </row>
    <row r="45" spans="1:11" ht="18" customHeight="1" x14ac:dyDescent="0.3">
      <c r="A45" s="52" t="str">
        <f>'Ref &amp; tarifs V'!B29</f>
        <v>Paquet de feuilles simples perforées grands carreaux - grand format</v>
      </c>
      <c r="B45" s="156">
        <f>'6E Art-Mat'!C35</f>
        <v>2</v>
      </c>
      <c r="C45" s="157">
        <f>'6E Art-Mat'!N35</f>
        <v>0</v>
      </c>
      <c r="D45" s="157"/>
      <c r="E45" s="158">
        <v>33</v>
      </c>
      <c r="F45" s="167"/>
      <c r="G45" s="159">
        <f>'Ref &amp; tarifs V'!C29</f>
        <v>0.6</v>
      </c>
      <c r="H45" s="160" t="str">
        <f t="shared" si="1"/>
        <v/>
      </c>
      <c r="I45"/>
      <c r="J45" s="26"/>
      <c r="K45"/>
    </row>
    <row r="46" spans="1:11" ht="18" customHeight="1" x14ac:dyDescent="0.3">
      <c r="A46" s="52" t="str">
        <f>'Ref &amp; tarifs V'!B30</f>
        <v>Jeu de six intercalaires pour pochettes plastiques - grand format</v>
      </c>
      <c r="B46" s="156">
        <f>'6E Art-Mat'!C36</f>
        <v>4</v>
      </c>
      <c r="C46" s="157">
        <f>'6E Art-Mat'!N36</f>
        <v>0</v>
      </c>
      <c r="D46" s="157"/>
      <c r="E46" s="158">
        <v>34</v>
      </c>
      <c r="F46" s="167"/>
      <c r="G46" s="159">
        <f>'Ref &amp; tarifs V'!C30</f>
        <v>0.55000000000000004</v>
      </c>
      <c r="H46" s="160" t="str">
        <f t="shared" si="1"/>
        <v/>
      </c>
      <c r="I46"/>
      <c r="J46" s="26"/>
      <c r="K46"/>
    </row>
    <row r="47" spans="1:11" ht="18" customHeight="1" x14ac:dyDescent="0.3">
      <c r="A47" s="52" t="str">
        <f>'Ref &amp; tarifs V'!B31</f>
        <v>Paquet de copies doubles perforées grands.carreaux - grand format</v>
      </c>
      <c r="B47" s="156">
        <f>'6E Art-Mat'!C37</f>
        <v>2</v>
      </c>
      <c r="C47" s="157">
        <f>'6E Art-Mat'!N37</f>
        <v>0</v>
      </c>
      <c r="D47" s="157"/>
      <c r="E47" s="158">
        <v>35</v>
      </c>
      <c r="F47" s="167"/>
      <c r="G47" s="159">
        <v>1.1499999999999999</v>
      </c>
      <c r="H47" s="160" t="str">
        <f t="shared" si="1"/>
        <v/>
      </c>
      <c r="I47"/>
      <c r="J47" s="26"/>
      <c r="K47"/>
    </row>
    <row r="48" spans="1:11" ht="18" customHeight="1" x14ac:dyDescent="0.3">
      <c r="A48" s="52" t="str">
        <f>'Ref &amp; tarifs V'!B32</f>
        <v xml:space="preserve"> Lot de 100 pochettes transparentes perforées- grand format</v>
      </c>
      <c r="B48" s="156">
        <f>'6E Art-Mat'!C38</f>
        <v>2</v>
      </c>
      <c r="C48" s="157">
        <f>'6E Art-Mat'!N38</f>
        <v>0</v>
      </c>
      <c r="D48" s="157"/>
      <c r="E48" s="158">
        <v>36</v>
      </c>
      <c r="F48" s="167"/>
      <c r="G48" s="159">
        <f>'Ref &amp; tarifs V'!C32</f>
        <v>1.55</v>
      </c>
      <c r="H48" s="160" t="str">
        <f t="shared" si="1"/>
        <v/>
      </c>
      <c r="I48"/>
      <c r="J48" s="26"/>
      <c r="K48"/>
    </row>
    <row r="49" spans="1:11" ht="18" customHeight="1" x14ac:dyDescent="0.3">
      <c r="A49" s="52" t="str">
        <f>'Ref &amp; tarifs V'!B33</f>
        <v>Paquet de feuilles simples perforées petits carreaux - grand format</v>
      </c>
      <c r="B49" s="156">
        <f>'6E Art-Mat'!C39</f>
        <v>2</v>
      </c>
      <c r="C49" s="157">
        <f>'6E Art-Mat'!N39</f>
        <v>0</v>
      </c>
      <c r="D49" s="157"/>
      <c r="E49" s="158">
        <v>37</v>
      </c>
      <c r="F49" s="167"/>
      <c r="G49" s="159">
        <f>'Ref &amp; tarifs V'!C33</f>
        <v>0.7</v>
      </c>
      <c r="H49" s="160" t="str">
        <f t="shared" si="1"/>
        <v/>
      </c>
      <c r="I49"/>
      <c r="J49" s="26"/>
      <c r="K49"/>
    </row>
    <row r="50" spans="1:11" ht="18" customHeight="1" x14ac:dyDescent="0.3">
      <c r="A50" s="52" t="str">
        <f>'Ref &amp; tarifs V'!B34</f>
        <v>Jeu de douze intercalaires pour pochettes plastiques - grand format</v>
      </c>
      <c r="B50" s="156">
        <f>'6E Art-Mat'!C40</f>
        <v>0</v>
      </c>
      <c r="C50" s="157">
        <f>'6E Art-Mat'!N40</f>
        <v>0</v>
      </c>
      <c r="D50" s="157"/>
      <c r="E50" s="158">
        <v>38</v>
      </c>
      <c r="F50" s="167"/>
      <c r="G50" s="159">
        <f>'Ref &amp; tarifs V'!C34</f>
        <v>0.95</v>
      </c>
      <c r="H50" s="160" t="str">
        <f t="shared" si="1"/>
        <v/>
      </c>
      <c r="I50"/>
      <c r="J50" s="26"/>
      <c r="K50"/>
    </row>
    <row r="51" spans="1:11" ht="18" customHeight="1" x14ac:dyDescent="0.3">
      <c r="A51" s="52" t="str">
        <f>'Ref &amp; tarifs V'!B35</f>
        <v>Paquet de copies doubles perforées petits carreaux - grand format</v>
      </c>
      <c r="B51" s="156">
        <f>'6E Art-Mat'!C41</f>
        <v>0</v>
      </c>
      <c r="C51" s="157">
        <f>'6E Art-Mat'!N41</f>
        <v>0</v>
      </c>
      <c r="D51" s="157"/>
      <c r="E51" s="158">
        <v>39</v>
      </c>
      <c r="F51" s="167"/>
      <c r="G51" s="159">
        <f>'Ref &amp; tarifs V'!C35</f>
        <v>1.1499999999999999</v>
      </c>
      <c r="H51" s="160" t="str">
        <f t="shared" si="1"/>
        <v/>
      </c>
      <c r="I51"/>
      <c r="J51" s="26"/>
      <c r="K51"/>
    </row>
    <row r="52" spans="1:11" ht="18" customHeight="1" x14ac:dyDescent="0.3">
      <c r="A52" s="52" t="str">
        <f>'Ref &amp; tarifs V'!B36</f>
        <v>Classeur souple Bleu dos 20 mm - grand format</v>
      </c>
      <c r="B52" s="156">
        <f>'6E Art-Mat'!C42</f>
        <v>1</v>
      </c>
      <c r="C52" s="157">
        <f>'6E Art-Mat'!N42</f>
        <v>0</v>
      </c>
      <c r="D52" s="157"/>
      <c r="E52" s="158">
        <v>40</v>
      </c>
      <c r="F52" s="167"/>
      <c r="G52" s="159">
        <f>'Ref &amp; tarifs V'!C36</f>
        <v>1</v>
      </c>
      <c r="H52" s="160" t="str">
        <f t="shared" si="1"/>
        <v/>
      </c>
      <c r="I52"/>
      <c r="J52" s="26"/>
      <c r="K52"/>
    </row>
    <row r="53" spans="1:11" ht="18" customHeight="1" x14ac:dyDescent="0.3">
      <c r="A53" s="52" t="str">
        <f>'Ref &amp; tarifs V'!B37</f>
        <v>Feutre noir pour ardoise blanche</v>
      </c>
      <c r="B53" s="156">
        <f>'6E Art-Mat'!C43</f>
        <v>1</v>
      </c>
      <c r="C53" s="157">
        <f>'6E Art-Mat'!N43</f>
        <v>0</v>
      </c>
      <c r="D53" s="157"/>
      <c r="E53" s="158">
        <v>41</v>
      </c>
      <c r="F53" s="167"/>
      <c r="G53" s="159">
        <f>'Ref &amp; tarifs V'!C37</f>
        <v>0.6</v>
      </c>
      <c r="H53" s="160" t="str">
        <f t="shared" si="1"/>
        <v/>
      </c>
      <c r="I53"/>
      <c r="J53" s="26"/>
      <c r="K53"/>
    </row>
    <row r="54" spans="1:11" ht="18" customHeight="1" thickBot="1" x14ac:dyDescent="0.35">
      <c r="A54" s="52" t="str">
        <f>'Ref &amp; tarifs V'!B38</f>
        <v>Rouleau couvre livres 0,7x2m plastique transparent</v>
      </c>
      <c r="B54" s="156">
        <f>'6E Art-Mat'!C44</f>
        <v>1</v>
      </c>
      <c r="C54" s="157">
        <f>'6E Art-Mat'!N44</f>
        <v>0</v>
      </c>
      <c r="D54" s="157"/>
      <c r="E54" s="158">
        <v>42</v>
      </c>
      <c r="F54" s="167"/>
      <c r="G54" s="159">
        <f>'Ref &amp; tarifs V'!C38</f>
        <v>1.2</v>
      </c>
      <c r="H54" s="160" t="str">
        <f t="shared" si="1"/>
        <v/>
      </c>
      <c r="I54"/>
      <c r="J54" s="26"/>
      <c r="K54"/>
    </row>
    <row r="55" spans="1:11" ht="18" hidden="1" customHeight="1" thickBot="1" x14ac:dyDescent="0.35">
      <c r="A55" s="144"/>
      <c r="B55" s="162"/>
      <c r="C55" s="162"/>
      <c r="D55" s="162"/>
      <c r="E55" s="163"/>
      <c r="F55" s="162"/>
      <c r="G55" s="164"/>
      <c r="H55" s="165">
        <f>SUM(H13:H54)</f>
        <v>0</v>
      </c>
      <c r="I55"/>
      <c r="J55" s="26"/>
      <c r="K55"/>
    </row>
    <row r="56" spans="1:11" ht="18" customHeight="1" thickBot="1" x14ac:dyDescent="0.25">
      <c r="A56" s="48"/>
      <c r="B56" s="262" t="s">
        <v>65</v>
      </c>
      <c r="C56" s="263"/>
      <c r="D56" s="263"/>
      <c r="E56" s="263"/>
      <c r="F56" s="263"/>
      <c r="G56" s="264"/>
      <c r="H56" s="165" t="str">
        <f>IF(H55=0,"",H55)</f>
        <v/>
      </c>
      <c r="I56"/>
      <c r="J56" s="26"/>
      <c r="K56"/>
    </row>
    <row r="57" spans="1:11" ht="18" customHeight="1" x14ac:dyDescent="0.2">
      <c r="A57" s="47"/>
      <c r="B57" s="47"/>
      <c r="C57" s="47"/>
      <c r="D57" s="47"/>
      <c r="E57" s="60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60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60"/>
      <c r="F59" s="47"/>
      <c r="G59" s="50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60"/>
      <c r="F60" s="47"/>
      <c r="G60" s="5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60"/>
      <c r="F61" s="47"/>
      <c r="G61" s="47"/>
      <c r="H61" s="47"/>
      <c r="I61"/>
      <c r="J61"/>
      <c r="K61"/>
    </row>
    <row r="62" spans="1:11" ht="15" x14ac:dyDescent="0.25">
      <c r="A62" s="47"/>
      <c r="B62" s="51"/>
      <c r="C62" s="51"/>
      <c r="D62" s="51"/>
      <c r="E62" s="61"/>
      <c r="F62" s="51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60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60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60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60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60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60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60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60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60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60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60"/>
      <c r="F73" s="47"/>
      <c r="G73" s="47"/>
      <c r="H73" s="47"/>
      <c r="I73"/>
      <c r="J73"/>
      <c r="K73"/>
    </row>
    <row r="74" spans="1:11" ht="15" x14ac:dyDescent="0.25">
      <c r="A74" s="47"/>
      <c r="B74" s="51"/>
      <c r="C74" s="51"/>
      <c r="D74" s="51"/>
      <c r="E74" s="61"/>
      <c r="F74" s="51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60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60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60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60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60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60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60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60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60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60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60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60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60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60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60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60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60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60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60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60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60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60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60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60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60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60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60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60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60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60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60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60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60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60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60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60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60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60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60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60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60"/>
      <c r="F115" s="47"/>
      <c r="G115" s="47"/>
      <c r="H115" s="47"/>
      <c r="I115"/>
      <c r="J115"/>
      <c r="K115"/>
    </row>
    <row r="116" spans="1:11" ht="12.75" customHeight="1" x14ac:dyDescent="0.2">
      <c r="B116" s="47"/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G9:G11" name="liste complète"/>
    <protectedRange sqref="F3:H7" name="coordonnées"/>
    <protectedRange sqref="H1:H2" name="langues"/>
    <protectedRange sqref="F13:F33 F35:F38 F40:F55" name="saisie quantité"/>
    <protectedRange sqref="F34" name="quantités"/>
    <protectedRange sqref="F39" name="quantités_1"/>
  </protectedRanges>
  <mergeCells count="18">
    <mergeCell ref="F1:G1"/>
    <mergeCell ref="C5:E5"/>
    <mergeCell ref="F5:H5"/>
    <mergeCell ref="C6:E6"/>
    <mergeCell ref="F6:H6"/>
    <mergeCell ref="C4:E4"/>
    <mergeCell ref="F2:G2"/>
    <mergeCell ref="A1:E2"/>
    <mergeCell ref="C3:E3"/>
    <mergeCell ref="A3:A4"/>
    <mergeCell ref="F3:H3"/>
    <mergeCell ref="F4:H4"/>
    <mergeCell ref="B56:G56"/>
    <mergeCell ref="C7:E7"/>
    <mergeCell ref="F7:H7"/>
    <mergeCell ref="A10:F10"/>
    <mergeCell ref="A11:F11"/>
    <mergeCell ref="A9:F9"/>
  </mergeCells>
  <phoneticPr fontId="0" type="noConversion"/>
  <dataValidations count="9">
    <dataValidation type="list" allowBlank="1" showInputMessage="1" showErrorMessage="1" sqref="F45 F47:F49">
      <formula1>liste_2</formula1>
    </dataValidation>
    <dataValidation type="list" allowBlank="1" showInputMessage="1" showErrorMessage="1" sqref="F33">
      <formula1>liste_3</formula1>
    </dataValidation>
    <dataValidation type="list" allowBlank="1" showInputMessage="1" showErrorMessage="1" sqref="F55">
      <formula1>liste1</formula1>
    </dataValidation>
    <dataValidation type="list" allowBlank="1" showInputMessage="1" showErrorMessage="1" sqref="F6:H6">
      <formula1>REGLT</formula1>
    </dataValidation>
    <dataValidation type="list" allowBlank="1" showInputMessage="1" showErrorMessage="1" sqref="F42 F38 F35:F36 F40 F44 F13:F32 F52:F54">
      <formula1>liste_1</formula1>
    </dataValidation>
    <dataValidation type="list" allowBlank="1" showInputMessage="1" showErrorMessage="1" sqref="F46 F37">
      <formula1>liste_4</formula1>
    </dataValidation>
    <dataValidation type="list" allowBlank="1" showInputMessage="1" showErrorMessage="1" sqref="F43 F41 F50:F51">
      <formula1>liste_0</formula1>
    </dataValidation>
    <dataValidation type="list" allowBlank="1" showInputMessage="1" showErrorMessage="1" sqref="H1:H2">
      <formula1>Choix_des_options</formula1>
    </dataValidation>
    <dataValidation type="list" allowBlank="1" showInputMessage="1" showErrorMessage="1" sqref="F34 F39">
      <formula1>liste_6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5"/>
  </sheetPr>
  <dimension ref="A1:H129"/>
  <sheetViews>
    <sheetView topLeftCell="A28" zoomScaleNormal="100" workbookViewId="0">
      <selection activeCell="B40" sqref="B40"/>
    </sheetView>
  </sheetViews>
  <sheetFormatPr baseColWidth="10" defaultRowHeight="12.75" x14ac:dyDescent="0.2"/>
  <cols>
    <col min="1" max="1" width="4.28515625" customWidth="1"/>
    <col min="2" max="2" width="18.5703125" bestFit="1" customWidth="1"/>
    <col min="3" max="3" width="2.85546875" customWidth="1"/>
    <col min="4" max="4" width="8.5703125" bestFit="1" customWidth="1"/>
    <col min="5" max="5" width="1.85546875" customWidth="1"/>
    <col min="6" max="6" width="54.85546875" bestFit="1" customWidth="1"/>
    <col min="7" max="7" width="39.5703125" bestFit="1" customWidth="1"/>
    <col min="8" max="8" width="5.42578125" customWidth="1"/>
  </cols>
  <sheetData>
    <row r="1" spans="1:8" ht="5.25" customHeight="1" x14ac:dyDescent="0.2">
      <c r="A1" s="35"/>
      <c r="B1" s="27"/>
      <c r="C1" s="28"/>
      <c r="D1" s="28"/>
      <c r="E1" s="28"/>
      <c r="F1" s="28"/>
      <c r="G1" s="29"/>
      <c r="H1" s="30"/>
    </row>
    <row r="2" spans="1:8" x14ac:dyDescent="0.2">
      <c r="A2" s="36"/>
      <c r="B2" s="88"/>
      <c r="C2" s="254" t="s">
        <v>268</v>
      </c>
      <c r="D2" s="255"/>
      <c r="E2" s="255"/>
      <c r="F2" s="255"/>
      <c r="G2" s="256"/>
      <c r="H2" s="209"/>
    </row>
    <row r="3" spans="1:8" ht="9" customHeight="1" x14ac:dyDescent="0.2">
      <c r="A3" s="36"/>
      <c r="B3" s="88"/>
      <c r="C3" s="89"/>
      <c r="D3" s="89"/>
      <c r="E3" s="89"/>
      <c r="F3" s="89"/>
      <c r="G3" s="89"/>
      <c r="H3" s="209"/>
    </row>
    <row r="4" spans="1:8" x14ac:dyDescent="0.2">
      <c r="A4" s="34"/>
      <c r="B4" s="90"/>
      <c r="C4" s="91"/>
      <c r="D4" s="85" t="s">
        <v>77</v>
      </c>
      <c r="E4" s="86"/>
      <c r="F4" s="92" t="s">
        <v>31</v>
      </c>
      <c r="G4" s="130" t="s">
        <v>23</v>
      </c>
      <c r="H4" s="219"/>
    </row>
    <row r="5" spans="1:8" x14ac:dyDescent="0.2">
      <c r="A5" s="34"/>
      <c r="B5" s="90"/>
      <c r="C5" s="91"/>
      <c r="D5" s="94">
        <v>1</v>
      </c>
      <c r="E5" s="91"/>
      <c r="F5" s="80" t="s">
        <v>0</v>
      </c>
      <c r="G5" s="131" t="s">
        <v>36</v>
      </c>
      <c r="H5" s="209"/>
    </row>
    <row r="6" spans="1:8" x14ac:dyDescent="0.2">
      <c r="A6" s="34"/>
      <c r="B6" s="90"/>
      <c r="C6" s="91"/>
      <c r="D6" s="94">
        <v>2</v>
      </c>
      <c r="E6" s="91"/>
      <c r="F6" s="80" t="s">
        <v>1</v>
      </c>
      <c r="G6" s="131" t="s">
        <v>202</v>
      </c>
      <c r="H6" s="209"/>
    </row>
    <row r="7" spans="1:8" x14ac:dyDescent="0.2">
      <c r="A7" s="34"/>
      <c r="B7" s="90"/>
      <c r="C7" s="91"/>
      <c r="D7" s="94">
        <v>3</v>
      </c>
      <c r="E7" s="91"/>
      <c r="F7" s="80" t="s">
        <v>2</v>
      </c>
      <c r="G7" s="131" t="s">
        <v>234</v>
      </c>
      <c r="H7" s="209"/>
    </row>
    <row r="8" spans="1:8" x14ac:dyDescent="0.2">
      <c r="A8" s="34"/>
      <c r="B8" s="90"/>
      <c r="C8" s="91"/>
      <c r="D8" s="94">
        <v>4</v>
      </c>
      <c r="E8" s="91"/>
      <c r="F8" s="80" t="s">
        <v>3</v>
      </c>
      <c r="G8" s="131" t="s">
        <v>175</v>
      </c>
      <c r="H8" s="209"/>
    </row>
    <row r="9" spans="1:8" x14ac:dyDescent="0.2">
      <c r="A9" s="37"/>
      <c r="B9" s="90"/>
      <c r="C9" s="91"/>
      <c r="D9" s="94">
        <v>5</v>
      </c>
      <c r="E9" s="91"/>
      <c r="F9" s="80" t="s">
        <v>4</v>
      </c>
      <c r="G9" s="131" t="s">
        <v>38</v>
      </c>
      <c r="H9" s="209"/>
    </row>
    <row r="10" spans="1:8" x14ac:dyDescent="0.2">
      <c r="A10" s="37"/>
      <c r="B10" s="90"/>
      <c r="C10" s="91"/>
      <c r="D10" s="94">
        <v>7</v>
      </c>
      <c r="E10" s="91"/>
      <c r="F10" s="80" t="s">
        <v>247</v>
      </c>
      <c r="G10" s="120" t="s">
        <v>280</v>
      </c>
      <c r="H10" s="209"/>
    </row>
    <row r="11" spans="1:8" x14ac:dyDescent="0.2">
      <c r="A11" s="38"/>
      <c r="B11" s="90"/>
      <c r="C11" s="91"/>
      <c r="D11" s="94">
        <v>11</v>
      </c>
      <c r="E11" s="91"/>
      <c r="F11" s="80" t="s">
        <v>78</v>
      </c>
      <c r="G11" s="213" t="s">
        <v>219</v>
      </c>
      <c r="H11" s="209"/>
    </row>
    <row r="12" spans="1:8" x14ac:dyDescent="0.2">
      <c r="A12" s="38"/>
      <c r="B12" s="90"/>
      <c r="C12" s="91"/>
      <c r="D12" s="94">
        <v>12</v>
      </c>
      <c r="E12" s="91"/>
      <c r="F12" s="80" t="s">
        <v>26</v>
      </c>
      <c r="G12" s="85"/>
      <c r="H12" s="223"/>
    </row>
    <row r="13" spans="1:8" x14ac:dyDescent="0.2">
      <c r="A13" s="38"/>
      <c r="B13" s="90"/>
      <c r="C13" s="91"/>
      <c r="D13" s="94">
        <v>13</v>
      </c>
      <c r="E13" s="91"/>
      <c r="F13" s="80" t="s">
        <v>140</v>
      </c>
      <c r="G13" s="90"/>
      <c r="H13" s="209"/>
    </row>
    <row r="14" spans="1:8" x14ac:dyDescent="0.2">
      <c r="A14" s="38"/>
      <c r="B14" s="90"/>
      <c r="C14" s="91"/>
      <c r="D14" s="94">
        <v>14</v>
      </c>
      <c r="E14" s="91"/>
      <c r="F14" s="80" t="s">
        <v>141</v>
      </c>
      <c r="G14" s="97"/>
      <c r="H14" s="209"/>
    </row>
    <row r="15" spans="1:8" x14ac:dyDescent="0.2">
      <c r="A15" s="38"/>
      <c r="B15" s="90"/>
      <c r="C15" s="91"/>
      <c r="D15" s="94">
        <v>15</v>
      </c>
      <c r="E15" s="91"/>
      <c r="F15" s="80" t="s">
        <v>29</v>
      </c>
      <c r="G15" s="97"/>
      <c r="H15" s="209"/>
    </row>
    <row r="16" spans="1:8" x14ac:dyDescent="0.2">
      <c r="A16" s="38"/>
      <c r="B16" s="90"/>
      <c r="C16" s="91"/>
      <c r="D16" s="94">
        <v>21</v>
      </c>
      <c r="E16" s="91"/>
      <c r="F16" s="80" t="s">
        <v>28</v>
      </c>
      <c r="G16" s="97"/>
      <c r="H16" s="209"/>
    </row>
    <row r="17" spans="1:8" x14ac:dyDescent="0.2">
      <c r="A17" s="38"/>
      <c r="B17" s="90"/>
      <c r="C17" s="91"/>
      <c r="D17" s="94">
        <v>28</v>
      </c>
      <c r="E17" s="91"/>
      <c r="F17" s="80" t="s">
        <v>14</v>
      </c>
      <c r="G17" s="97"/>
      <c r="H17" s="209"/>
    </row>
    <row r="18" spans="1:8" x14ac:dyDescent="0.2">
      <c r="A18" s="38"/>
      <c r="B18" s="90"/>
      <c r="C18" s="91"/>
      <c r="D18" s="94">
        <v>33</v>
      </c>
      <c r="E18" s="91"/>
      <c r="F18" s="80" t="s">
        <v>44</v>
      </c>
      <c r="G18" s="97"/>
      <c r="H18" s="209"/>
    </row>
    <row r="19" spans="1:8" x14ac:dyDescent="0.2">
      <c r="A19" s="38"/>
      <c r="B19" s="90"/>
      <c r="C19" s="91"/>
      <c r="D19" s="94">
        <v>35</v>
      </c>
      <c r="E19" s="91"/>
      <c r="F19" s="80" t="s">
        <v>27</v>
      </c>
      <c r="G19" s="97"/>
      <c r="H19" s="209"/>
    </row>
    <row r="20" spans="1:8" x14ac:dyDescent="0.2">
      <c r="A20" s="38"/>
      <c r="B20" s="90"/>
      <c r="C20" s="91"/>
      <c r="D20" s="94">
        <v>39</v>
      </c>
      <c r="E20" s="91"/>
      <c r="F20" s="80" t="s">
        <v>42</v>
      </c>
      <c r="G20" s="97"/>
      <c r="H20" s="209"/>
    </row>
    <row r="21" spans="1:8" ht="12" customHeight="1" x14ac:dyDescent="0.2">
      <c r="B21" s="90"/>
      <c r="C21" s="91"/>
      <c r="D21" s="98">
        <v>42</v>
      </c>
      <c r="E21" s="99"/>
      <c r="F21" s="81" t="s">
        <v>252</v>
      </c>
      <c r="G21" s="97"/>
      <c r="H21" s="209"/>
    </row>
    <row r="22" spans="1:8" x14ac:dyDescent="0.2">
      <c r="A22" s="38"/>
      <c r="B22" s="90"/>
      <c r="C22" s="91"/>
      <c r="D22" s="97"/>
      <c r="E22" s="91"/>
      <c r="F22" s="101" t="s">
        <v>30</v>
      </c>
      <c r="G22" s="97"/>
      <c r="H22" s="209"/>
    </row>
    <row r="23" spans="1:8" x14ac:dyDescent="0.2">
      <c r="A23" s="38"/>
      <c r="B23" s="102" t="s">
        <v>32</v>
      </c>
      <c r="C23" s="91"/>
      <c r="D23" s="103">
        <v>16</v>
      </c>
      <c r="E23" s="86"/>
      <c r="F23" s="104" t="s">
        <v>34</v>
      </c>
      <c r="G23" s="97"/>
      <c r="H23" s="209"/>
    </row>
    <row r="24" spans="1:8" x14ac:dyDescent="0.2">
      <c r="A24" s="38"/>
      <c r="B24" s="105"/>
      <c r="C24" s="91"/>
      <c r="D24" s="94">
        <v>17</v>
      </c>
      <c r="E24" s="91"/>
      <c r="F24" s="80" t="s">
        <v>186</v>
      </c>
      <c r="G24" s="97"/>
      <c r="H24" s="209"/>
    </row>
    <row r="25" spans="1:8" x14ac:dyDescent="0.2">
      <c r="A25" s="38"/>
      <c r="B25" s="105"/>
      <c r="C25" s="91"/>
      <c r="D25" s="94">
        <v>18</v>
      </c>
      <c r="E25" s="91"/>
      <c r="F25" s="80" t="s">
        <v>35</v>
      </c>
      <c r="G25" s="97"/>
      <c r="H25" s="209"/>
    </row>
    <row r="26" spans="1:8" x14ac:dyDescent="0.2">
      <c r="A26" s="38"/>
      <c r="B26" s="105"/>
      <c r="C26" s="91"/>
      <c r="D26" s="94">
        <v>19</v>
      </c>
      <c r="E26" s="91"/>
      <c r="F26" s="80" t="s">
        <v>100</v>
      </c>
      <c r="G26" s="97"/>
      <c r="H26" s="209"/>
    </row>
    <row r="27" spans="1:8" x14ac:dyDescent="0.2">
      <c r="A27" s="38"/>
      <c r="B27" s="105"/>
      <c r="C27" s="91"/>
      <c r="D27" s="94">
        <v>20</v>
      </c>
      <c r="E27" s="91"/>
      <c r="F27" s="80" t="s">
        <v>7</v>
      </c>
      <c r="G27" s="97"/>
      <c r="H27" s="209"/>
    </row>
    <row r="28" spans="1:8" x14ac:dyDescent="0.2">
      <c r="A28" s="38"/>
      <c r="B28" s="84"/>
      <c r="C28" s="91"/>
      <c r="D28" s="94">
        <v>23</v>
      </c>
      <c r="E28" s="91"/>
      <c r="F28" s="80" t="s">
        <v>33</v>
      </c>
      <c r="G28" s="97"/>
      <c r="H28" s="209"/>
    </row>
    <row r="29" spans="1:8" ht="12" customHeight="1" x14ac:dyDescent="0.2">
      <c r="B29" s="105"/>
      <c r="C29" s="91"/>
      <c r="D29" s="106">
        <v>25</v>
      </c>
      <c r="E29" s="152"/>
      <c r="F29" s="81" t="s">
        <v>124</v>
      </c>
      <c r="G29" s="97"/>
      <c r="H29" s="209"/>
    </row>
    <row r="30" spans="1:8" ht="11.25" customHeight="1" x14ac:dyDescent="0.2">
      <c r="A30" s="38"/>
      <c r="B30" s="105"/>
      <c r="C30" s="91"/>
      <c r="D30" s="97"/>
      <c r="E30" s="91"/>
      <c r="F30" s="100"/>
      <c r="G30" s="97"/>
      <c r="H30" s="209"/>
    </row>
    <row r="31" spans="1:8" x14ac:dyDescent="0.2">
      <c r="A31" s="38"/>
      <c r="B31" s="102" t="s">
        <v>8</v>
      </c>
      <c r="C31" s="108"/>
      <c r="D31" s="109"/>
      <c r="E31" s="110"/>
      <c r="F31" s="104"/>
      <c r="G31" s="111"/>
      <c r="H31" s="209"/>
    </row>
    <row r="32" spans="1:8" x14ac:dyDescent="0.2">
      <c r="A32" s="38"/>
      <c r="B32" s="102" t="s">
        <v>37</v>
      </c>
      <c r="C32" s="100"/>
      <c r="D32" s="112">
        <v>22</v>
      </c>
      <c r="E32" s="100"/>
      <c r="F32" s="80" t="s">
        <v>25</v>
      </c>
      <c r="G32" s="111"/>
      <c r="H32" s="209"/>
    </row>
    <row r="33" spans="1:8" x14ac:dyDescent="0.2">
      <c r="A33" s="38"/>
      <c r="B33" s="105"/>
      <c r="C33" s="91"/>
      <c r="D33" s="106">
        <v>27</v>
      </c>
      <c r="E33" s="113"/>
      <c r="F33" s="81" t="s">
        <v>273</v>
      </c>
      <c r="G33" s="111"/>
      <c r="H33" s="209"/>
    </row>
    <row r="34" spans="1:8" ht="6.75" customHeight="1" x14ac:dyDescent="0.2">
      <c r="A34" s="38"/>
      <c r="B34" s="114"/>
      <c r="C34" s="100"/>
      <c r="D34" s="111"/>
      <c r="E34" s="100"/>
      <c r="F34" s="100"/>
      <c r="G34" s="111"/>
      <c r="H34" s="209"/>
    </row>
    <row r="35" spans="1:8" x14ac:dyDescent="0.2">
      <c r="A35" s="8"/>
      <c r="B35" s="102" t="s">
        <v>10</v>
      </c>
      <c r="C35" s="100"/>
      <c r="D35" s="109">
        <v>6</v>
      </c>
      <c r="E35" s="115"/>
      <c r="F35" s="104" t="s">
        <v>5</v>
      </c>
      <c r="G35" s="111"/>
      <c r="H35" s="209"/>
    </row>
    <row r="36" spans="1:8" x14ac:dyDescent="0.2">
      <c r="A36" s="8"/>
      <c r="B36" s="114"/>
      <c r="C36" s="100"/>
      <c r="D36" s="112">
        <v>8</v>
      </c>
      <c r="E36" s="100"/>
      <c r="F36" s="80" t="s">
        <v>6</v>
      </c>
      <c r="G36" s="111"/>
      <c r="H36" s="209"/>
    </row>
    <row r="37" spans="1:8" x14ac:dyDescent="0.2">
      <c r="A37" s="8"/>
      <c r="B37" s="114"/>
      <c r="C37" s="100"/>
      <c r="D37" s="112">
        <v>9</v>
      </c>
      <c r="E37" s="100"/>
      <c r="F37" s="80" t="s">
        <v>263</v>
      </c>
      <c r="G37" s="111"/>
      <c r="H37" s="209"/>
    </row>
    <row r="38" spans="1:8" x14ac:dyDescent="0.2">
      <c r="A38" s="8"/>
      <c r="B38" s="114"/>
      <c r="C38" s="100"/>
      <c r="D38" s="112">
        <v>10</v>
      </c>
      <c r="E38" s="100"/>
      <c r="F38" s="80" t="s">
        <v>275</v>
      </c>
      <c r="G38" s="111"/>
      <c r="H38" s="209"/>
    </row>
    <row r="39" spans="1:8" x14ac:dyDescent="0.2">
      <c r="A39" s="8"/>
      <c r="B39" s="114"/>
      <c r="C39" s="100"/>
      <c r="D39" s="112">
        <v>25</v>
      </c>
      <c r="E39" s="100"/>
      <c r="F39" s="80" t="s">
        <v>274</v>
      </c>
      <c r="G39" s="111"/>
      <c r="H39" s="209"/>
    </row>
    <row r="40" spans="1:8" x14ac:dyDescent="0.2">
      <c r="A40" s="38"/>
      <c r="B40" s="84"/>
      <c r="C40" s="100"/>
      <c r="D40" s="112">
        <v>26</v>
      </c>
      <c r="E40" s="100"/>
      <c r="F40" s="80" t="s">
        <v>206</v>
      </c>
      <c r="G40" s="111"/>
      <c r="H40" s="209"/>
    </row>
    <row r="41" spans="1:8" x14ac:dyDescent="0.2">
      <c r="A41" s="8"/>
      <c r="B41" s="114"/>
      <c r="C41" s="100"/>
      <c r="D41" s="112">
        <v>27</v>
      </c>
      <c r="E41" s="100"/>
      <c r="F41" s="80" t="s">
        <v>127</v>
      </c>
      <c r="G41" s="111"/>
      <c r="H41" s="209"/>
    </row>
    <row r="42" spans="1:8" x14ac:dyDescent="0.2">
      <c r="A42" s="8"/>
      <c r="B42" s="114"/>
      <c r="C42" s="100"/>
      <c r="D42" s="112">
        <v>34</v>
      </c>
      <c r="E42" s="100"/>
      <c r="F42" s="80" t="s">
        <v>281</v>
      </c>
      <c r="G42" s="111"/>
      <c r="H42" s="209"/>
    </row>
    <row r="43" spans="1:8" ht="12" customHeight="1" x14ac:dyDescent="0.2">
      <c r="B43" s="114"/>
      <c r="C43" s="100"/>
      <c r="D43" s="112">
        <v>37</v>
      </c>
      <c r="E43" s="100"/>
      <c r="F43" s="80" t="s">
        <v>276</v>
      </c>
      <c r="G43" s="111"/>
      <c r="H43" s="209"/>
    </row>
    <row r="44" spans="1:8" x14ac:dyDescent="0.2">
      <c r="A44" s="8"/>
      <c r="B44" s="105"/>
      <c r="C44" s="100"/>
      <c r="D44" s="106">
        <v>36</v>
      </c>
      <c r="E44" s="113"/>
      <c r="F44" s="81" t="s">
        <v>131</v>
      </c>
      <c r="G44" s="111"/>
      <c r="H44" s="209"/>
    </row>
    <row r="45" spans="1:8" ht="11.25" customHeight="1" x14ac:dyDescent="0.2">
      <c r="A45" s="8"/>
      <c r="B45" s="114"/>
      <c r="C45" s="100"/>
      <c r="D45" s="84"/>
      <c r="E45" s="84"/>
      <c r="F45" s="84"/>
      <c r="G45" s="111"/>
      <c r="H45" s="209"/>
    </row>
    <row r="46" spans="1:8" x14ac:dyDescent="0.2">
      <c r="A46" s="8"/>
      <c r="B46" s="135" t="s">
        <v>41</v>
      </c>
      <c r="C46" s="100"/>
      <c r="D46" s="109">
        <v>32</v>
      </c>
      <c r="E46" s="115"/>
      <c r="F46" s="104" t="s">
        <v>209</v>
      </c>
      <c r="G46" s="111"/>
      <c r="H46" s="209"/>
    </row>
    <row r="47" spans="1:8" x14ac:dyDescent="0.2">
      <c r="A47" s="8"/>
      <c r="B47" s="114"/>
      <c r="C47" s="100"/>
      <c r="D47" s="94">
        <v>33</v>
      </c>
      <c r="E47" s="91"/>
      <c r="F47" s="80" t="s">
        <v>44</v>
      </c>
      <c r="G47" s="111"/>
      <c r="H47" s="209"/>
    </row>
    <row r="48" spans="1:8" x14ac:dyDescent="0.2">
      <c r="A48" s="8"/>
      <c r="B48" s="114"/>
      <c r="C48" s="100"/>
      <c r="D48" s="112">
        <v>34</v>
      </c>
      <c r="E48" s="100"/>
      <c r="F48" s="80" t="s">
        <v>139</v>
      </c>
      <c r="G48" s="111"/>
      <c r="H48" s="209"/>
    </row>
    <row r="49" spans="1:8" x14ac:dyDescent="0.2">
      <c r="A49" s="8"/>
      <c r="B49" s="114"/>
      <c r="C49" s="100"/>
      <c r="D49" s="112">
        <v>35</v>
      </c>
      <c r="E49" s="100"/>
      <c r="F49" s="80" t="s">
        <v>27</v>
      </c>
      <c r="G49" s="111"/>
      <c r="H49" s="209"/>
    </row>
    <row r="50" spans="1:8" x14ac:dyDescent="0.2">
      <c r="A50" s="8"/>
      <c r="B50" s="114"/>
      <c r="C50" s="100"/>
      <c r="D50" s="106">
        <v>36</v>
      </c>
      <c r="E50" s="113"/>
      <c r="F50" s="81" t="s">
        <v>137</v>
      </c>
      <c r="G50" s="111"/>
      <c r="H50" s="209"/>
    </row>
    <row r="51" spans="1:8" ht="7.5" customHeight="1" x14ac:dyDescent="0.2">
      <c r="A51" s="38"/>
      <c r="B51" s="114"/>
      <c r="C51" s="100"/>
      <c r="D51" s="111"/>
      <c r="E51" s="100"/>
      <c r="F51" s="100"/>
      <c r="G51" s="111"/>
      <c r="H51" s="209"/>
    </row>
    <row r="52" spans="1:8" x14ac:dyDescent="0.2">
      <c r="A52" s="8"/>
      <c r="B52" s="102" t="s">
        <v>45</v>
      </c>
      <c r="C52" s="100"/>
      <c r="D52" s="150">
        <v>16</v>
      </c>
      <c r="E52" s="86"/>
      <c r="F52" s="104" t="s">
        <v>125</v>
      </c>
      <c r="G52" s="111"/>
      <c r="H52" s="209"/>
    </row>
    <row r="53" spans="1:8" x14ac:dyDescent="0.2">
      <c r="A53" s="8"/>
      <c r="B53" s="214"/>
      <c r="C53" s="100"/>
      <c r="D53" s="94">
        <v>33</v>
      </c>
      <c r="E53" s="91"/>
      <c r="F53" s="80" t="s">
        <v>44</v>
      </c>
      <c r="G53" s="111"/>
      <c r="H53" s="209"/>
    </row>
    <row r="54" spans="1:8" x14ac:dyDescent="0.2">
      <c r="A54" s="8"/>
      <c r="B54" s="84"/>
      <c r="C54" s="100"/>
      <c r="D54" s="106">
        <v>36</v>
      </c>
      <c r="E54" s="113"/>
      <c r="F54" s="81" t="s">
        <v>131</v>
      </c>
      <c r="G54" s="111"/>
      <c r="H54" s="209"/>
    </row>
    <row r="55" spans="1:8" ht="7.5" customHeight="1" x14ac:dyDescent="0.2">
      <c r="A55" s="8"/>
      <c r="B55" s="114"/>
      <c r="C55" s="100"/>
      <c r="D55" s="111"/>
      <c r="E55" s="100"/>
      <c r="F55" s="100"/>
      <c r="G55" s="111"/>
      <c r="H55" s="209"/>
    </row>
    <row r="56" spans="1:8" x14ac:dyDescent="0.2">
      <c r="A56" s="38"/>
      <c r="B56" s="102" t="s">
        <v>11</v>
      </c>
      <c r="C56" s="100"/>
      <c r="D56" s="109">
        <v>29</v>
      </c>
      <c r="E56" s="115"/>
      <c r="F56" s="104" t="s">
        <v>210</v>
      </c>
      <c r="G56" s="111"/>
      <c r="H56" s="209"/>
    </row>
    <row r="57" spans="1:8" x14ac:dyDescent="0.2">
      <c r="A57" s="38"/>
      <c r="B57" s="102"/>
      <c r="C57" s="100"/>
      <c r="D57" s="112">
        <v>34</v>
      </c>
      <c r="E57" s="100"/>
      <c r="F57" s="80" t="s">
        <v>139</v>
      </c>
      <c r="G57" s="111"/>
      <c r="H57" s="209"/>
    </row>
    <row r="58" spans="1:8" x14ac:dyDescent="0.2">
      <c r="A58" s="38"/>
      <c r="B58" s="102"/>
      <c r="C58" s="100"/>
      <c r="D58" s="112">
        <v>36</v>
      </c>
      <c r="E58" s="100"/>
      <c r="F58" s="80" t="s">
        <v>262</v>
      </c>
      <c r="G58" s="111"/>
      <c r="H58" s="209"/>
    </row>
    <row r="59" spans="1:8" x14ac:dyDescent="0.2">
      <c r="A59" s="38"/>
      <c r="B59" s="102"/>
      <c r="C59" s="100"/>
      <c r="D59" s="106">
        <v>37</v>
      </c>
      <c r="E59" s="113"/>
      <c r="F59" s="81" t="s">
        <v>126</v>
      </c>
      <c r="G59" s="111"/>
      <c r="H59" s="209"/>
    </row>
    <row r="60" spans="1:8" ht="6" customHeight="1" x14ac:dyDescent="0.2">
      <c r="A60" s="38"/>
      <c r="B60" s="114"/>
      <c r="C60" s="100"/>
      <c r="D60" s="111"/>
      <c r="E60" s="100"/>
      <c r="F60" s="100"/>
      <c r="G60" s="111"/>
      <c r="H60" s="209"/>
    </row>
    <row r="61" spans="1:8" x14ac:dyDescent="0.2">
      <c r="A61" s="38"/>
      <c r="B61" s="102" t="s">
        <v>21</v>
      </c>
      <c r="C61" s="100"/>
      <c r="D61" s="116">
        <v>24</v>
      </c>
      <c r="E61" s="117"/>
      <c r="F61" s="118" t="s">
        <v>223</v>
      </c>
      <c r="G61" s="111"/>
      <c r="H61" s="209"/>
    </row>
    <row r="62" spans="1:8" ht="6.75" customHeight="1" x14ac:dyDescent="0.2">
      <c r="A62" s="38"/>
      <c r="B62" s="114"/>
      <c r="C62" s="100"/>
      <c r="D62" s="111"/>
      <c r="E62" s="100"/>
      <c r="F62" s="100"/>
      <c r="G62" s="111"/>
      <c r="H62" s="209"/>
    </row>
    <row r="63" spans="1:8" x14ac:dyDescent="0.2">
      <c r="A63" s="38"/>
      <c r="B63" s="102" t="s">
        <v>12</v>
      </c>
      <c r="C63" s="100"/>
      <c r="D63" s="109">
        <v>22</v>
      </c>
      <c r="E63" s="115"/>
      <c r="F63" s="104" t="s">
        <v>25</v>
      </c>
      <c r="G63" s="111"/>
      <c r="H63" s="209"/>
    </row>
    <row r="64" spans="1:8" x14ac:dyDescent="0.2">
      <c r="A64" s="38"/>
      <c r="B64" s="105"/>
      <c r="C64" s="100"/>
      <c r="D64" s="106">
        <v>27</v>
      </c>
      <c r="E64" s="113"/>
      <c r="F64" s="81" t="s">
        <v>159</v>
      </c>
      <c r="G64" s="111"/>
      <c r="H64" s="209"/>
    </row>
    <row r="65" spans="1:8" ht="9" customHeight="1" x14ac:dyDescent="0.2">
      <c r="A65" s="5"/>
      <c r="B65" s="105"/>
      <c r="C65" s="100"/>
      <c r="D65" s="134"/>
      <c r="E65" s="117"/>
      <c r="F65" s="117"/>
      <c r="G65" s="111"/>
      <c r="H65" s="209"/>
    </row>
    <row r="66" spans="1:8" ht="12" customHeight="1" x14ac:dyDescent="0.2">
      <c r="B66" s="102" t="s">
        <v>43</v>
      </c>
      <c r="C66" s="100"/>
      <c r="D66" s="109">
        <v>22</v>
      </c>
      <c r="E66" s="115"/>
      <c r="F66" s="104" t="s">
        <v>25</v>
      </c>
      <c r="G66" s="111"/>
      <c r="H66" s="209"/>
    </row>
    <row r="67" spans="1:8" ht="12" customHeight="1" x14ac:dyDescent="0.2">
      <c r="B67" s="102"/>
      <c r="C67" s="100"/>
      <c r="D67" s="112">
        <v>27</v>
      </c>
      <c r="E67" s="100"/>
      <c r="F67" s="80" t="s">
        <v>134</v>
      </c>
      <c r="G67" s="111"/>
      <c r="H67" s="209"/>
    </row>
    <row r="68" spans="1:8" ht="12" customHeight="1" x14ac:dyDescent="0.2">
      <c r="B68" s="105"/>
      <c r="C68" s="100"/>
      <c r="D68" s="106">
        <v>28</v>
      </c>
      <c r="E68" s="113"/>
      <c r="F68" s="81" t="s">
        <v>14</v>
      </c>
      <c r="G68" s="111"/>
      <c r="H68" s="209"/>
    </row>
    <row r="69" spans="1:8" ht="6.75" customHeight="1" x14ac:dyDescent="0.2">
      <c r="A69" s="38"/>
      <c r="B69" s="114"/>
      <c r="C69" s="100"/>
      <c r="D69" s="111"/>
      <c r="E69" s="100"/>
      <c r="F69" s="100"/>
      <c r="G69" s="111"/>
      <c r="H69" s="209"/>
    </row>
    <row r="70" spans="1:8" x14ac:dyDescent="0.2">
      <c r="A70" s="38"/>
      <c r="B70" s="102" t="s">
        <v>13</v>
      </c>
      <c r="C70" s="100"/>
      <c r="D70" s="109">
        <v>22</v>
      </c>
      <c r="E70" s="115"/>
      <c r="F70" s="104" t="s">
        <v>25</v>
      </c>
      <c r="G70" s="111"/>
      <c r="H70" s="209"/>
    </row>
    <row r="71" spans="1:8" x14ac:dyDescent="0.2">
      <c r="A71" s="38"/>
      <c r="B71" s="105"/>
      <c r="C71" s="100"/>
      <c r="D71" s="106">
        <v>27</v>
      </c>
      <c r="E71" s="113"/>
      <c r="F71" s="81" t="s">
        <v>235</v>
      </c>
      <c r="G71" s="111"/>
      <c r="H71" s="209"/>
    </row>
    <row r="72" spans="1:8" ht="9" customHeight="1" x14ac:dyDescent="0.2">
      <c r="A72" s="32"/>
      <c r="B72" s="114"/>
      <c r="C72" s="100"/>
      <c r="D72" s="111"/>
      <c r="E72" s="100"/>
      <c r="F72" s="100"/>
      <c r="G72" s="111"/>
      <c r="H72" s="209"/>
    </row>
    <row r="73" spans="1:8" x14ac:dyDescent="0.2">
      <c r="A73" s="32"/>
      <c r="B73" s="102" t="s">
        <v>40</v>
      </c>
      <c r="C73" s="100"/>
      <c r="D73" s="109">
        <v>29</v>
      </c>
      <c r="E73" s="115"/>
      <c r="F73" s="104" t="s">
        <v>210</v>
      </c>
      <c r="G73" s="111"/>
      <c r="H73" s="209"/>
    </row>
    <row r="74" spans="1:8" x14ac:dyDescent="0.2">
      <c r="A74" s="38"/>
      <c r="B74" s="105"/>
      <c r="C74" s="100"/>
      <c r="D74" s="106">
        <v>34</v>
      </c>
      <c r="E74" s="113"/>
      <c r="F74" s="81" t="s">
        <v>139</v>
      </c>
      <c r="G74" s="111"/>
      <c r="H74" s="209"/>
    </row>
    <row r="75" spans="1:8" ht="6.75" customHeight="1" x14ac:dyDescent="0.2">
      <c r="A75" s="8"/>
      <c r="B75" s="114"/>
      <c r="C75" s="100"/>
      <c r="D75" s="111"/>
      <c r="E75" s="100"/>
      <c r="F75" s="100"/>
      <c r="G75" s="111"/>
      <c r="H75" s="209"/>
    </row>
    <row r="76" spans="1:8" x14ac:dyDescent="0.2">
      <c r="A76" s="8"/>
      <c r="B76" s="102" t="s">
        <v>15</v>
      </c>
      <c r="C76" s="100"/>
      <c r="D76" s="109">
        <v>30</v>
      </c>
      <c r="E76" s="115"/>
      <c r="F76" s="104" t="s">
        <v>211</v>
      </c>
      <c r="G76" s="111"/>
      <c r="H76" s="209"/>
    </row>
    <row r="77" spans="1:8" x14ac:dyDescent="0.2">
      <c r="A77" s="8"/>
      <c r="B77" s="114"/>
      <c r="C77" s="100"/>
      <c r="D77" s="112">
        <v>34</v>
      </c>
      <c r="E77" s="100"/>
      <c r="F77" s="80" t="s">
        <v>139</v>
      </c>
      <c r="G77" s="111"/>
      <c r="H77" s="209"/>
    </row>
    <row r="78" spans="1:8" x14ac:dyDescent="0.2">
      <c r="A78" s="8"/>
      <c r="B78" s="105"/>
      <c r="C78" s="100"/>
      <c r="D78" s="112">
        <v>36</v>
      </c>
      <c r="E78" s="100"/>
      <c r="F78" s="80" t="s">
        <v>131</v>
      </c>
      <c r="G78" s="111"/>
      <c r="H78" s="209"/>
    </row>
    <row r="79" spans="1:8" x14ac:dyDescent="0.2">
      <c r="A79" s="8"/>
      <c r="B79" s="105"/>
      <c r="C79" s="100"/>
      <c r="D79" s="106">
        <v>41</v>
      </c>
      <c r="E79" s="113"/>
      <c r="F79" s="81" t="s">
        <v>261</v>
      </c>
      <c r="G79" s="111"/>
      <c r="H79" s="209"/>
    </row>
    <row r="80" spans="1:8" ht="8.25" customHeight="1" x14ac:dyDescent="0.2">
      <c r="A80" s="8"/>
      <c r="B80" s="114"/>
      <c r="C80" s="100"/>
      <c r="D80" s="100"/>
      <c r="E80" s="100"/>
      <c r="F80" s="100"/>
      <c r="G80" s="97"/>
      <c r="H80" s="209"/>
    </row>
    <row r="81" spans="1:8" ht="12.75" customHeight="1" x14ac:dyDescent="0.2">
      <c r="A81" s="8"/>
      <c r="B81" s="102" t="s">
        <v>253</v>
      </c>
      <c r="C81" s="100"/>
      <c r="D81" s="119" t="s">
        <v>101</v>
      </c>
      <c r="E81" s="115"/>
      <c r="F81" s="104" t="s">
        <v>16</v>
      </c>
      <c r="G81" s="84"/>
      <c r="H81" s="209"/>
    </row>
    <row r="82" spans="1:8" x14ac:dyDescent="0.2">
      <c r="A82" s="8"/>
      <c r="B82" s="102" t="s">
        <v>254</v>
      </c>
      <c r="C82" s="100"/>
      <c r="D82" s="120" t="s">
        <v>90</v>
      </c>
      <c r="E82" s="100"/>
      <c r="F82" s="80" t="s">
        <v>17</v>
      </c>
      <c r="G82" s="84"/>
      <c r="H82" s="209"/>
    </row>
    <row r="83" spans="1:8" x14ac:dyDescent="0.2">
      <c r="A83" s="8"/>
      <c r="B83" s="114"/>
      <c r="C83" s="100"/>
      <c r="D83" s="120" t="s">
        <v>102</v>
      </c>
      <c r="E83" s="100"/>
      <c r="F83" s="80" t="s">
        <v>18</v>
      </c>
      <c r="G83" s="84"/>
      <c r="H83" s="209"/>
    </row>
    <row r="84" spans="1:8" x14ac:dyDescent="0.2">
      <c r="A84" s="8"/>
      <c r="B84" s="114"/>
      <c r="C84" s="100"/>
      <c r="D84" s="120" t="s">
        <v>103</v>
      </c>
      <c r="E84" s="100"/>
      <c r="F84" s="80" t="s">
        <v>19</v>
      </c>
      <c r="G84" s="84"/>
      <c r="H84" s="209"/>
    </row>
    <row r="85" spans="1:8" x14ac:dyDescent="0.2">
      <c r="A85" s="8"/>
      <c r="B85" s="114"/>
      <c r="C85" s="100"/>
      <c r="D85" s="120" t="s">
        <v>93</v>
      </c>
      <c r="E85" s="100"/>
      <c r="F85" s="80" t="s">
        <v>20</v>
      </c>
      <c r="G85" s="84"/>
      <c r="H85" s="209"/>
    </row>
    <row r="86" spans="1:8" x14ac:dyDescent="0.2">
      <c r="A86" s="8"/>
      <c r="B86" s="138"/>
      <c r="C86" s="113"/>
      <c r="D86" s="137"/>
      <c r="E86" s="99"/>
      <c r="F86" s="81" t="s">
        <v>277</v>
      </c>
      <c r="G86" s="123"/>
      <c r="H86" s="220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93" spans="1:8" ht="11.1" customHeight="1" x14ac:dyDescent="0.2">
      <c r="A93" s="3"/>
    </row>
    <row r="94" spans="1:8" ht="11.1" customHeight="1" x14ac:dyDescent="0.2">
      <c r="A94" s="3"/>
    </row>
    <row r="95" spans="1:8" ht="11.1" customHeight="1" x14ac:dyDescent="0.2">
      <c r="A95" s="3"/>
    </row>
    <row r="96" spans="1:8" ht="11.1" customHeight="1" x14ac:dyDescent="0.2">
      <c r="A96" s="3"/>
    </row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26.25" customHeight="1" x14ac:dyDescent="0.2"/>
    <row r="129" ht="54" customHeight="1" x14ac:dyDescent="0.2"/>
  </sheetData>
  <mergeCells count="1">
    <mergeCell ref="C2:G2"/>
  </mergeCells>
  <phoneticPr fontId="0" type="noConversion"/>
  <pageMargins left="0.23622047244094491" right="0.23622047244094491" top="0.43307086614173229" bottom="0.35433070866141736" header="0.27559055118110237" footer="0.19685039370078741"/>
  <pageSetup paperSize="9" scale="75" orientation="portrait" horizontalDpi="360" verticalDpi="360" r:id="rId1"/>
  <headerFooter alignWithMargins="0">
    <oddFooter>&amp;RDate 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topLeftCell="A13" zoomScaleNormal="100" workbookViewId="0">
      <selection activeCell="B40" sqref="B40"/>
    </sheetView>
  </sheetViews>
  <sheetFormatPr baseColWidth="10" defaultRowHeight="12.75" x14ac:dyDescent="0.2"/>
  <cols>
    <col min="1" max="1" width="6.28515625" customWidth="1"/>
    <col min="2" max="2" width="66.140625" customWidth="1"/>
    <col min="3" max="3" width="8.5703125" customWidth="1"/>
    <col min="4" max="4" width="8.4257812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0" width="9.5703125" style="7" customWidth="1"/>
    <col min="11" max="12" width="7.28515625" style="7" customWidth="1"/>
    <col min="13" max="14" width="9.5703125" style="7" customWidth="1"/>
    <col min="15" max="15" width="9.7109375" customWidth="1"/>
    <col min="16" max="16" width="10.42578125" customWidth="1"/>
    <col min="17" max="17" width="10.85546875" customWidth="1"/>
    <col min="18" max="18" width="3" customWidth="1"/>
  </cols>
  <sheetData>
    <row r="1" spans="1:32" ht="24.75" customHeight="1" thickBot="1" x14ac:dyDescent="0.25">
      <c r="D1" s="259" t="s">
        <v>71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32" ht="51" x14ac:dyDescent="0.2">
      <c r="A2" s="14" t="s">
        <v>57</v>
      </c>
      <c r="B2" s="14" t="s">
        <v>47</v>
      </c>
      <c r="C2" s="14" t="s">
        <v>82</v>
      </c>
      <c r="D2" s="14" t="s">
        <v>48</v>
      </c>
      <c r="E2" s="14" t="s">
        <v>49</v>
      </c>
      <c r="F2" s="14" t="s">
        <v>62</v>
      </c>
      <c r="G2" s="14" t="s">
        <v>51</v>
      </c>
      <c r="H2" s="14" t="s">
        <v>52</v>
      </c>
      <c r="I2" s="14" t="s">
        <v>53</v>
      </c>
      <c r="J2" s="14" t="s">
        <v>54</v>
      </c>
      <c r="K2" s="14" t="s">
        <v>56</v>
      </c>
      <c r="L2" s="14" t="s">
        <v>60</v>
      </c>
      <c r="M2" s="14" t="s">
        <v>55</v>
      </c>
      <c r="N2" s="14" t="s">
        <v>59</v>
      </c>
      <c r="O2" s="14" t="s">
        <v>58</v>
      </c>
      <c r="P2" s="14" t="s">
        <v>61</v>
      </c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7"/>
      <c r="G9" s="127"/>
      <c r="H9" s="127"/>
      <c r="I9" s="15"/>
      <c r="J9" s="15"/>
      <c r="K9" s="15"/>
      <c r="L9" s="1"/>
      <c r="M9" s="15"/>
      <c r="N9" s="42"/>
      <c r="O9" s="42"/>
      <c r="P9" s="43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7"/>
      <c r="G10" s="127">
        <v>1</v>
      </c>
      <c r="H10" s="127"/>
      <c r="I10" s="15"/>
      <c r="J10" s="15"/>
      <c r="K10" s="15"/>
      <c r="L10" s="1"/>
      <c r="M10" s="15"/>
      <c r="N10" s="42"/>
      <c r="O10" s="42"/>
      <c r="P10" s="43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7"/>
      <c r="G11" s="127">
        <v>1</v>
      </c>
      <c r="H11" s="127"/>
      <c r="I11" s="15"/>
      <c r="J11" s="15"/>
      <c r="K11" s="15"/>
      <c r="L11" s="1"/>
      <c r="M11" s="15"/>
      <c r="N11" s="128"/>
      <c r="O11" s="128"/>
      <c r="P11" s="207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7"/>
      <c r="G12" s="127">
        <v>1</v>
      </c>
      <c r="H12" s="127"/>
      <c r="I12" s="15"/>
      <c r="J12" s="15"/>
      <c r="K12" s="15"/>
      <c r="L12" s="1"/>
      <c r="M12" s="15"/>
      <c r="N12" s="128"/>
      <c r="O12" s="128"/>
      <c r="P12" s="207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7"/>
      <c r="G13" s="127"/>
      <c r="H13" s="127"/>
      <c r="I13" s="15"/>
      <c r="J13" s="15"/>
      <c r="K13" s="15"/>
      <c r="L13" s="1"/>
      <c r="M13" s="15"/>
      <c r="N13" s="128"/>
      <c r="O13" s="128"/>
      <c r="P13" s="207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27">
        <v>1</v>
      </c>
      <c r="E14" s="15"/>
      <c r="F14" s="127"/>
      <c r="G14" s="127"/>
      <c r="H14" s="127"/>
      <c r="I14" s="15"/>
      <c r="J14" s="15"/>
      <c r="K14" s="15"/>
      <c r="L14" s="1"/>
      <c r="M14" s="15"/>
      <c r="N14" s="128"/>
      <c r="O14" s="128"/>
      <c r="P14" s="207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7">
        <v>1</v>
      </c>
      <c r="E15" s="15"/>
      <c r="F15" s="15"/>
      <c r="G15" s="15"/>
      <c r="H15" s="127"/>
      <c r="I15" s="15"/>
      <c r="J15" s="15"/>
      <c r="K15" s="15"/>
      <c r="L15" s="1"/>
      <c r="M15" s="15"/>
      <c r="N15" s="128"/>
      <c r="O15" s="128"/>
      <c r="P15" s="207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7">
        <v>1</v>
      </c>
      <c r="E16" s="15"/>
      <c r="F16" s="15"/>
      <c r="G16" s="15"/>
      <c r="H16" s="127"/>
      <c r="I16" s="15"/>
      <c r="J16" s="15"/>
      <c r="K16" s="15"/>
      <c r="L16" s="1"/>
      <c r="M16" s="15"/>
      <c r="N16" s="128"/>
      <c r="O16" s="128"/>
      <c r="P16" s="207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7">
        <v>1</v>
      </c>
      <c r="E17" s="15"/>
      <c r="F17" s="15"/>
      <c r="G17" s="15"/>
      <c r="H17" s="15"/>
      <c r="I17" s="15"/>
      <c r="J17" s="15"/>
      <c r="K17" s="15"/>
      <c r="L17" s="1"/>
      <c r="M17" s="15"/>
      <c r="N17" s="128"/>
      <c r="O17" s="128"/>
      <c r="P17" s="207"/>
    </row>
    <row r="18" spans="1:16" ht="12" customHeight="1" x14ac:dyDescent="0.3">
      <c r="A18" s="11">
        <v>16</v>
      </c>
      <c r="B18" s="12" t="e">
        <f>'Ref &amp; tarifs V'!#REF!</f>
        <v>#REF!</v>
      </c>
      <c r="C18" s="16">
        <f t="shared" si="0"/>
        <v>1</v>
      </c>
      <c r="D18" s="15"/>
      <c r="E18" s="15">
        <v>1</v>
      </c>
      <c r="F18" s="15"/>
      <c r="G18" s="15"/>
      <c r="H18" s="151"/>
      <c r="I18" s="15"/>
      <c r="J18" s="15"/>
      <c r="K18" s="15"/>
      <c r="L18" s="1"/>
      <c r="M18" s="15"/>
      <c r="N18" s="128"/>
      <c r="O18" s="128"/>
      <c r="P18" s="207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5"/>
      <c r="N19" s="128"/>
      <c r="O19" s="128"/>
      <c r="P19" s="207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5"/>
      <c r="N20" s="128"/>
      <c r="O20" s="128"/>
      <c r="P20" s="207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5"/>
      <c r="N21" s="128"/>
      <c r="O21" s="128"/>
      <c r="P21" s="207"/>
    </row>
    <row r="22" spans="1:16" ht="12" customHeight="1" x14ac:dyDescent="0.3">
      <c r="A22" s="11">
        <v>20</v>
      </c>
      <c r="B22" s="12" t="str">
        <f>'Ref &amp; tarifs V'!B16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27"/>
      <c r="H22" s="127"/>
      <c r="I22" s="127"/>
      <c r="J22" s="127"/>
      <c r="K22" s="15"/>
      <c r="L22" s="1"/>
      <c r="M22" s="15"/>
      <c r="N22" s="128"/>
      <c r="O22" s="128"/>
      <c r="P22" s="207"/>
    </row>
    <row r="23" spans="1:16" ht="12" customHeight="1" x14ac:dyDescent="0.3">
      <c r="A23" s="11">
        <v>21</v>
      </c>
      <c r="B23" s="12" t="str">
        <f>'Ref &amp; tarifs V'!B17</f>
        <v xml:space="preserve"> Chemise à rabat cartonnée avec élastique (verte, bleue, rouge)</v>
      </c>
      <c r="C23" s="16">
        <f t="shared" si="0"/>
        <v>1</v>
      </c>
      <c r="D23" s="127">
        <v>1</v>
      </c>
      <c r="E23" s="15"/>
      <c r="F23" s="15"/>
      <c r="G23" s="127"/>
      <c r="H23" s="127"/>
      <c r="I23" s="127"/>
      <c r="J23" s="127"/>
      <c r="K23" s="15"/>
      <c r="L23" s="1"/>
      <c r="M23" s="15"/>
      <c r="N23" s="128"/>
      <c r="O23" s="128"/>
      <c r="P23" s="207"/>
    </row>
    <row r="24" spans="1:16" ht="12" customHeight="1" x14ac:dyDescent="0.3">
      <c r="A24" s="11">
        <v>22</v>
      </c>
      <c r="B24" s="206" t="str">
        <f>'Ref &amp; tarifs V'!B18</f>
        <v xml:space="preserve"> Cahier cours 24x32 grands carreaux - 90g</v>
      </c>
      <c r="C24" s="198">
        <f>SUM(D24:M24)</f>
        <v>4</v>
      </c>
      <c r="D24" s="127"/>
      <c r="E24" s="127"/>
      <c r="F24" s="127">
        <v>2</v>
      </c>
      <c r="G24" s="127"/>
      <c r="H24" s="127"/>
      <c r="I24" s="127"/>
      <c r="J24" s="127"/>
      <c r="K24" s="127"/>
      <c r="L24" s="205"/>
      <c r="M24" s="127">
        <v>2</v>
      </c>
      <c r="N24" s="203" t="s">
        <v>85</v>
      </c>
      <c r="O24" s="203" t="s">
        <v>85</v>
      </c>
      <c r="P24" s="207"/>
    </row>
    <row r="25" spans="1:16" ht="12" customHeight="1" x14ac:dyDescent="0.3">
      <c r="A25" s="11">
        <v>23</v>
      </c>
      <c r="B25" s="206" t="str">
        <f>'Ref &amp; tarifs V'!B19</f>
        <v xml:space="preserve"> Paquet de feuilles Canson 24x32 - 200 g</v>
      </c>
      <c r="C25" s="198">
        <f t="shared" si="0"/>
        <v>1</v>
      </c>
      <c r="D25" s="127"/>
      <c r="E25" s="127">
        <v>1</v>
      </c>
      <c r="F25" s="127"/>
      <c r="G25" s="127"/>
      <c r="H25" s="127"/>
      <c r="I25" s="127"/>
      <c r="J25" s="127"/>
      <c r="K25" s="127"/>
      <c r="L25" s="205"/>
      <c r="M25" s="127"/>
      <c r="N25" s="128"/>
      <c r="O25" s="128"/>
      <c r="P25" s="207"/>
    </row>
    <row r="26" spans="1:16" ht="12" customHeight="1" x14ac:dyDescent="0.3">
      <c r="A26" s="11">
        <v>24</v>
      </c>
      <c r="B26" s="206" t="str">
        <f>'Ref &amp; tarifs V'!B20</f>
        <v xml:space="preserve"> Protège documents noir 30 pochettes (60 pages) - grand format</v>
      </c>
      <c r="C26" s="198">
        <f>SUM(D26:M26)</f>
        <v>1</v>
      </c>
      <c r="D26" s="127"/>
      <c r="E26" s="127"/>
      <c r="F26" s="127"/>
      <c r="G26" s="127"/>
      <c r="H26" s="127"/>
      <c r="I26" s="127"/>
      <c r="J26" s="127">
        <v>1</v>
      </c>
      <c r="K26" s="127"/>
      <c r="L26" s="205"/>
      <c r="M26" s="127"/>
      <c r="N26" s="128"/>
      <c r="O26" s="128"/>
      <c r="P26" s="207"/>
    </row>
    <row r="27" spans="1:16" ht="12" customHeight="1" x14ac:dyDescent="0.3">
      <c r="A27" s="11">
        <v>25</v>
      </c>
      <c r="B27" s="206" t="str">
        <f>'Ref &amp; tarifs V'!B21</f>
        <v xml:space="preserve"> Cahier cours 24x32 petits carreaux - 90g </v>
      </c>
      <c r="C27" s="198">
        <f t="shared" si="0"/>
        <v>4</v>
      </c>
      <c r="D27" s="127"/>
      <c r="E27" s="127">
        <v>1</v>
      </c>
      <c r="F27" s="127"/>
      <c r="G27" s="127">
        <v>3</v>
      </c>
      <c r="H27" s="127"/>
      <c r="I27" s="127"/>
      <c r="J27" s="127"/>
      <c r="K27" s="127"/>
      <c r="L27" s="205"/>
      <c r="M27" s="127"/>
      <c r="N27" s="128"/>
      <c r="O27" s="128"/>
      <c r="P27" s="207"/>
    </row>
    <row r="28" spans="1:16" ht="12" customHeight="1" x14ac:dyDescent="0.3">
      <c r="A28" s="11">
        <v>26</v>
      </c>
      <c r="B28" s="206" t="str">
        <f>'Ref &amp; tarifs V'!B22</f>
        <v xml:space="preserve"> Classeur souple Vert dos 20 mm - grand format</v>
      </c>
      <c r="C28" s="198">
        <f>SUM(D28:M28)</f>
        <v>1</v>
      </c>
      <c r="D28" s="146"/>
      <c r="E28" s="146"/>
      <c r="F28" s="127"/>
      <c r="G28" s="127">
        <v>1</v>
      </c>
      <c r="H28" s="127"/>
      <c r="I28" s="127"/>
      <c r="J28" s="127"/>
      <c r="K28" s="127"/>
      <c r="L28" s="205"/>
      <c r="M28" s="127"/>
      <c r="N28" s="128"/>
      <c r="O28" s="203"/>
      <c r="P28" s="207"/>
    </row>
    <row r="29" spans="1:16" ht="14.25" x14ac:dyDescent="0.3">
      <c r="A29" s="149">
        <v>27</v>
      </c>
      <c r="B29" s="206" t="str">
        <f>'Ref &amp; tarifs V'!B23</f>
        <v xml:space="preserve"> Protège-cahiers 24 x 32 vendu à l'unité(2 Mauves, 1 Bleu et 1 Vert) </v>
      </c>
      <c r="C29" s="198">
        <f t="shared" si="0"/>
        <v>4</v>
      </c>
      <c r="D29" s="146"/>
      <c r="E29" s="146"/>
      <c r="F29" s="127">
        <v>1</v>
      </c>
      <c r="G29" s="127">
        <v>1</v>
      </c>
      <c r="H29" s="127"/>
      <c r="I29" s="127"/>
      <c r="J29" s="127"/>
      <c r="K29" s="127"/>
      <c r="L29" s="205"/>
      <c r="M29" s="127">
        <v>2</v>
      </c>
      <c r="N29" s="203" t="s">
        <v>236</v>
      </c>
      <c r="O29" s="203" t="s">
        <v>182</v>
      </c>
      <c r="P29" s="207"/>
    </row>
    <row r="30" spans="1:16" ht="12" customHeight="1" x14ac:dyDescent="0.3">
      <c r="A30" s="11">
        <v>28</v>
      </c>
      <c r="B30" s="206" t="str">
        <f>'Ref &amp; tarifs V'!B24</f>
        <v xml:space="preserve"> Cahier de brouillon 100 pages</v>
      </c>
      <c r="C30" s="198">
        <f>SUM(D30:M30)</f>
        <v>1</v>
      </c>
      <c r="D30" s="127">
        <v>1</v>
      </c>
      <c r="E30" s="127"/>
      <c r="F30" s="127"/>
      <c r="G30" s="127"/>
      <c r="H30" s="127"/>
      <c r="I30" s="127"/>
      <c r="J30" s="127"/>
      <c r="K30" s="127"/>
      <c r="L30" s="205"/>
      <c r="M30" s="127"/>
      <c r="N30" s="128"/>
      <c r="O30" s="203" t="s">
        <v>84</v>
      </c>
      <c r="P30" s="207"/>
    </row>
    <row r="31" spans="1:16" ht="12" customHeight="1" x14ac:dyDescent="0.3">
      <c r="A31" s="11">
        <v>29</v>
      </c>
      <c r="B31" s="206" t="str">
        <f>'Ref &amp; tarifs V'!B25</f>
        <v xml:space="preserve"> Classeur rigide Vert dos 45 mm - grand format</v>
      </c>
      <c r="C31" s="198">
        <f t="shared" si="0"/>
        <v>1</v>
      </c>
      <c r="D31" s="127"/>
      <c r="E31" s="127"/>
      <c r="F31" s="127"/>
      <c r="G31" s="127"/>
      <c r="H31" s="127"/>
      <c r="I31" s="127">
        <v>1</v>
      </c>
      <c r="J31" s="127"/>
      <c r="K31" s="127"/>
      <c r="L31" s="205"/>
      <c r="M31" s="127"/>
      <c r="N31" s="128"/>
      <c r="O31" s="128"/>
      <c r="P31" s="128" t="s">
        <v>84</v>
      </c>
    </row>
    <row r="32" spans="1:16" ht="12" customHeight="1" x14ac:dyDescent="0.3">
      <c r="A32" s="11">
        <v>30</v>
      </c>
      <c r="B32" s="206" t="str">
        <f>'Ref &amp; tarifs V'!B26</f>
        <v xml:space="preserve"> Classeur rigide Bleu dos 45 mm - grand format</v>
      </c>
      <c r="C32" s="198">
        <f t="shared" si="0"/>
        <v>1</v>
      </c>
      <c r="D32" s="127"/>
      <c r="E32" s="127"/>
      <c r="F32" s="127"/>
      <c r="G32" s="127"/>
      <c r="H32" s="127"/>
      <c r="I32" s="127"/>
      <c r="J32" s="127"/>
      <c r="K32" s="127">
        <v>1</v>
      </c>
      <c r="L32" s="205"/>
      <c r="M32" s="127"/>
      <c r="N32" s="128"/>
      <c r="O32" s="128"/>
      <c r="P32" s="207"/>
    </row>
    <row r="33" spans="1:16" ht="12" customHeight="1" x14ac:dyDescent="0.3">
      <c r="A33" s="11">
        <v>31</v>
      </c>
      <c r="B33" s="206" t="str">
        <f>'Ref &amp; tarifs V'!B27</f>
        <v>Classeur rigide Noir dos 45 mm - grand format</v>
      </c>
      <c r="C33" s="198">
        <f t="shared" si="0"/>
        <v>0</v>
      </c>
      <c r="D33" s="127"/>
      <c r="E33" s="127"/>
      <c r="F33" s="127"/>
      <c r="G33" s="127"/>
      <c r="H33" s="127"/>
      <c r="I33" s="127"/>
      <c r="J33" s="127"/>
      <c r="K33" s="127"/>
      <c r="L33" s="205"/>
      <c r="M33" s="127"/>
      <c r="N33" s="128"/>
      <c r="O33" s="128"/>
      <c r="P33" s="207"/>
    </row>
    <row r="34" spans="1:16" ht="12" customHeight="1" x14ac:dyDescent="0.3">
      <c r="A34" s="11">
        <v>32</v>
      </c>
      <c r="B34" s="206" t="str">
        <f>'Ref &amp; tarifs V'!B28</f>
        <v>Classeur rigide Rouge dos 45 mm - grand format</v>
      </c>
      <c r="C34" s="198">
        <f t="shared" si="0"/>
        <v>1</v>
      </c>
      <c r="D34" s="127"/>
      <c r="E34" s="127"/>
      <c r="F34" s="127"/>
      <c r="G34" s="127"/>
      <c r="H34" s="127"/>
      <c r="I34" s="127"/>
      <c r="J34" s="127"/>
      <c r="K34" s="127"/>
      <c r="L34" s="204">
        <v>1</v>
      </c>
      <c r="M34" s="127"/>
      <c r="N34" s="128"/>
      <c r="O34" s="128"/>
      <c r="P34" s="207"/>
    </row>
    <row r="35" spans="1:16" ht="12" customHeight="1" x14ac:dyDescent="0.3">
      <c r="A35" s="11">
        <v>33</v>
      </c>
      <c r="B35" s="206" t="str">
        <f>'Ref &amp; tarifs V'!B29</f>
        <v>Paquet de feuilles simples perforées grands carreaux - grand format</v>
      </c>
      <c r="C35" s="198">
        <f>SUM(D35:M35)</f>
        <v>2</v>
      </c>
      <c r="D35" s="127">
        <v>1</v>
      </c>
      <c r="E35" s="127"/>
      <c r="F35" s="127"/>
      <c r="G35" s="127"/>
      <c r="H35" s="216"/>
      <c r="I35" s="127"/>
      <c r="J35" s="127"/>
      <c r="K35" s="127"/>
      <c r="L35" s="204">
        <v>1</v>
      </c>
      <c r="M35" s="127"/>
      <c r="N35" s="128"/>
      <c r="O35" s="128"/>
      <c r="P35" s="207"/>
    </row>
    <row r="36" spans="1:16" ht="12" customHeight="1" x14ac:dyDescent="0.3">
      <c r="A36" s="11">
        <v>34</v>
      </c>
      <c r="B36" s="12" t="str">
        <f>'Ref &amp; tarifs V'!B30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7">
        <v>1</v>
      </c>
      <c r="L36" s="204">
        <v>1</v>
      </c>
      <c r="M36" s="127"/>
      <c r="N36" s="128"/>
      <c r="O36" s="128"/>
      <c r="P36" s="128" t="s">
        <v>84</v>
      </c>
    </row>
    <row r="37" spans="1:16" ht="12" customHeight="1" x14ac:dyDescent="0.3">
      <c r="A37" s="11">
        <v>35</v>
      </c>
      <c r="B37" s="12" t="str">
        <f>'Ref &amp; tarifs V'!B31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7"/>
      <c r="I37" s="127"/>
      <c r="J37" s="15"/>
      <c r="K37" s="15"/>
      <c r="L37" s="153"/>
      <c r="M37" s="15"/>
      <c r="N37" s="42"/>
      <c r="O37" s="42"/>
      <c r="P37" s="43"/>
    </row>
    <row r="38" spans="1:16" ht="12" customHeight="1" x14ac:dyDescent="0.3">
      <c r="A38" s="11">
        <v>36</v>
      </c>
      <c r="B38" s="206" t="str">
        <f>'Ref &amp; tarifs V'!B32</f>
        <v xml:space="preserve"> Lot de 100 pochettes transparentes perforées- grand format</v>
      </c>
      <c r="C38" s="198">
        <f>SUM(D38:M38)</f>
        <v>2</v>
      </c>
      <c r="D38" s="127"/>
      <c r="E38" s="127"/>
      <c r="F38" s="127"/>
      <c r="G38" s="151"/>
      <c r="H38" s="127">
        <v>1</v>
      </c>
      <c r="I38" s="127">
        <v>1</v>
      </c>
      <c r="J38" s="127"/>
      <c r="K38" s="151"/>
      <c r="L38" s="153"/>
      <c r="M38" s="127"/>
      <c r="N38" s="128"/>
      <c r="O38" s="128"/>
      <c r="P38" s="207"/>
    </row>
    <row r="39" spans="1:16" ht="12" customHeight="1" x14ac:dyDescent="0.3">
      <c r="A39" s="11">
        <v>37</v>
      </c>
      <c r="B39" s="206" t="str">
        <f>'Ref &amp; tarifs V'!B33</f>
        <v>Paquet de feuilles simples perforées petits carreaux - grand format</v>
      </c>
      <c r="C39" s="198">
        <f t="shared" si="0"/>
        <v>2</v>
      </c>
      <c r="D39" s="127"/>
      <c r="E39" s="127"/>
      <c r="F39" s="127"/>
      <c r="G39" s="15">
        <v>1</v>
      </c>
      <c r="H39" s="127"/>
      <c r="I39" s="127">
        <v>1</v>
      </c>
      <c r="J39" s="127"/>
      <c r="K39" s="127"/>
      <c r="L39" s="204"/>
      <c r="M39" s="127"/>
      <c r="N39" s="42"/>
      <c r="O39" s="42"/>
      <c r="P39" s="43"/>
    </row>
    <row r="40" spans="1:16" ht="12" customHeight="1" x14ac:dyDescent="0.3">
      <c r="A40" s="11">
        <v>38</v>
      </c>
      <c r="B40" s="206" t="str">
        <f>'Ref &amp; tarifs V'!B34</f>
        <v>Jeu de douze intercalaires pour pochettes plastiques - grand format</v>
      </c>
      <c r="C40" s="198">
        <f>SUM(D40:M40)</f>
        <v>0</v>
      </c>
      <c r="D40" s="127"/>
      <c r="E40" s="127"/>
      <c r="F40" s="127"/>
      <c r="G40" s="127"/>
      <c r="H40" s="127"/>
      <c r="I40" s="127"/>
      <c r="J40" s="127"/>
      <c r="K40" s="127"/>
      <c r="L40" s="205"/>
      <c r="M40" s="127"/>
      <c r="N40" s="128"/>
      <c r="O40" s="128"/>
      <c r="P40" s="207"/>
    </row>
    <row r="41" spans="1:16" ht="12" customHeight="1" x14ac:dyDescent="0.3">
      <c r="A41" s="11">
        <v>39</v>
      </c>
      <c r="B41" s="206" t="str">
        <f>'Ref &amp; tarifs V'!B35</f>
        <v>Paquet de copies doubles perforées petits carreaux - grand format</v>
      </c>
      <c r="C41" s="198">
        <f>SUM(D41:M41)</f>
        <v>1</v>
      </c>
      <c r="D41" s="127">
        <v>1</v>
      </c>
      <c r="E41" s="127"/>
      <c r="F41" s="127"/>
      <c r="G41" s="127"/>
      <c r="H41" s="127"/>
      <c r="I41" s="127"/>
      <c r="J41" s="127"/>
      <c r="K41" s="127"/>
      <c r="L41" s="205"/>
      <c r="M41" s="127"/>
      <c r="N41" s="128"/>
      <c r="O41" s="128"/>
      <c r="P41" s="207"/>
    </row>
    <row r="42" spans="1:16" ht="12" customHeight="1" x14ac:dyDescent="0.3">
      <c r="A42" s="11">
        <v>40</v>
      </c>
      <c r="B42" s="206" t="str">
        <f>'Ref &amp; tarifs V'!B36</f>
        <v>Classeur souple Bleu dos 20 mm - grand format</v>
      </c>
      <c r="C42" s="198">
        <f>SUM(D42:M42)</f>
        <v>0</v>
      </c>
      <c r="D42" s="127"/>
      <c r="E42" s="127"/>
      <c r="F42" s="127"/>
      <c r="G42" s="127"/>
      <c r="H42" s="127"/>
      <c r="I42" s="127"/>
      <c r="J42" s="127"/>
      <c r="K42" s="127"/>
      <c r="L42" s="205"/>
      <c r="M42" s="127"/>
      <c r="N42" s="128"/>
      <c r="O42" s="128"/>
      <c r="P42" s="207"/>
    </row>
    <row r="43" spans="1:16" ht="12" customHeight="1" x14ac:dyDescent="0.3">
      <c r="A43" s="11">
        <v>41</v>
      </c>
      <c r="B43" s="206" t="str">
        <f>'Ref &amp; tarifs V'!B37</f>
        <v>Feutre noir pour ardoise blanche</v>
      </c>
      <c r="C43" s="198">
        <f>SUM(D43:M43)</f>
        <v>1</v>
      </c>
      <c r="D43" s="127"/>
      <c r="E43" s="127"/>
      <c r="F43" s="127"/>
      <c r="G43" s="127"/>
      <c r="H43" s="127"/>
      <c r="I43" s="127"/>
      <c r="J43" s="127"/>
      <c r="K43" s="127">
        <v>1</v>
      </c>
      <c r="L43" s="205"/>
      <c r="M43" s="127"/>
      <c r="N43" s="128"/>
      <c r="O43" s="128"/>
      <c r="P43" s="207"/>
    </row>
    <row r="44" spans="1:16" ht="12.75" customHeight="1" x14ac:dyDescent="0.3">
      <c r="A44" s="79">
        <v>42</v>
      </c>
      <c r="B44" s="12" t="str">
        <f>'Ref &amp; tarifs V'!B38</f>
        <v>Rouleau couvre livres 0,7x2m plastique transparent</v>
      </c>
      <c r="C44" s="16">
        <f t="shared" si="0"/>
        <v>1</v>
      </c>
      <c r="D44" s="78">
        <v>1</v>
      </c>
      <c r="E44" s="1"/>
      <c r="F44" s="1"/>
      <c r="G44" s="1"/>
      <c r="H44" s="1"/>
      <c r="I44" s="1"/>
      <c r="J44" s="205"/>
      <c r="K44" s="205"/>
      <c r="L44" s="205"/>
      <c r="M44" s="205"/>
      <c r="N44" s="1"/>
      <c r="O44" s="1"/>
      <c r="P44" s="1"/>
    </row>
    <row r="45" spans="1:16" ht="21.75" customHeight="1" x14ac:dyDescent="0.2">
      <c r="G45"/>
      <c r="H45"/>
      <c r="I45"/>
      <c r="J45"/>
      <c r="K45"/>
      <c r="L45"/>
      <c r="M45"/>
      <c r="N45"/>
    </row>
    <row r="46" spans="1:16" ht="33" customHeight="1" x14ac:dyDescent="0.2">
      <c r="G46"/>
      <c r="H46"/>
      <c r="I46"/>
      <c r="J46"/>
      <c r="K46"/>
      <c r="L46"/>
      <c r="M46"/>
      <c r="N46"/>
    </row>
    <row r="47" spans="1:16" x14ac:dyDescent="0.2">
      <c r="G47"/>
      <c r="H47"/>
      <c r="I47"/>
      <c r="J47"/>
      <c r="K47"/>
      <c r="L47"/>
      <c r="M47"/>
      <c r="N47"/>
    </row>
    <row r="48" spans="1:16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  <row r="54" spans="7:14" x14ac:dyDescent="0.2">
      <c r="G54"/>
      <c r="H54"/>
      <c r="I54"/>
      <c r="J54"/>
      <c r="K54"/>
      <c r="L54"/>
      <c r="M54"/>
      <c r="N54"/>
    </row>
    <row r="55" spans="7:14" x14ac:dyDescent="0.2">
      <c r="G55"/>
      <c r="H55"/>
      <c r="I55"/>
      <c r="J55"/>
      <c r="K55"/>
      <c r="L55"/>
      <c r="M55"/>
      <c r="N55"/>
    </row>
    <row r="56" spans="7:14" x14ac:dyDescent="0.2">
      <c r="G56"/>
      <c r="H56"/>
      <c r="I56"/>
      <c r="J56"/>
      <c r="K56"/>
      <c r="L56"/>
      <c r="M56"/>
      <c r="N56"/>
    </row>
    <row r="57" spans="7:14" x14ac:dyDescent="0.2">
      <c r="G57"/>
      <c r="H57"/>
      <c r="I57"/>
      <c r="J57"/>
      <c r="K57"/>
      <c r="L57"/>
      <c r="M57"/>
      <c r="N57"/>
    </row>
    <row r="58" spans="7:14" x14ac:dyDescent="0.2">
      <c r="G58"/>
      <c r="H58"/>
      <c r="I58"/>
      <c r="J58"/>
      <c r="K58"/>
      <c r="L58"/>
      <c r="M58"/>
      <c r="N58"/>
    </row>
    <row r="59" spans="7:14" x14ac:dyDescent="0.2">
      <c r="G59"/>
      <c r="H59"/>
      <c r="I59"/>
      <c r="J59"/>
      <c r="K59"/>
      <c r="L59"/>
      <c r="M59"/>
      <c r="N59"/>
    </row>
    <row r="60" spans="7:14" x14ac:dyDescent="0.2">
      <c r="G60"/>
      <c r="H60"/>
      <c r="I60"/>
      <c r="J60"/>
      <c r="K60"/>
      <c r="L60"/>
      <c r="M60"/>
      <c r="N60"/>
    </row>
    <row r="61" spans="7:14" x14ac:dyDescent="0.2">
      <c r="G61"/>
      <c r="H61"/>
      <c r="I61"/>
      <c r="J61"/>
      <c r="K61"/>
      <c r="L61"/>
      <c r="M61"/>
      <c r="N61"/>
    </row>
    <row r="62" spans="7:14" x14ac:dyDescent="0.2">
      <c r="G62"/>
      <c r="H62"/>
      <c r="I62"/>
      <c r="J62"/>
      <c r="K62"/>
      <c r="L62"/>
      <c r="M62"/>
      <c r="N62"/>
    </row>
    <row r="63" spans="7:14" x14ac:dyDescent="0.2">
      <c r="G63"/>
      <c r="H63"/>
      <c r="I63"/>
      <c r="J63"/>
      <c r="K63"/>
      <c r="L63"/>
      <c r="M63"/>
      <c r="N63"/>
    </row>
    <row r="64" spans="7:14" x14ac:dyDescent="0.2">
      <c r="G64"/>
      <c r="H64"/>
      <c r="I64"/>
      <c r="J64"/>
      <c r="K64"/>
      <c r="L64"/>
      <c r="M64"/>
      <c r="N64"/>
    </row>
    <row r="65" spans="3:14" x14ac:dyDescent="0.2">
      <c r="G65"/>
      <c r="H65"/>
      <c r="I65"/>
      <c r="J65"/>
      <c r="K65"/>
      <c r="L65"/>
      <c r="M65"/>
      <c r="N65"/>
    </row>
    <row r="66" spans="3:14" x14ac:dyDescent="0.2">
      <c r="G66"/>
      <c r="H66"/>
      <c r="I66"/>
      <c r="J66"/>
      <c r="K66"/>
      <c r="L66"/>
      <c r="M66"/>
      <c r="N66"/>
    </row>
    <row r="67" spans="3:14" x14ac:dyDescent="0.2">
      <c r="G67"/>
      <c r="H67"/>
      <c r="I67"/>
      <c r="J67"/>
      <c r="K67"/>
      <c r="L67"/>
      <c r="M67"/>
      <c r="N67"/>
    </row>
    <row r="68" spans="3:14" x14ac:dyDescent="0.2">
      <c r="G68"/>
      <c r="H68"/>
      <c r="I68"/>
      <c r="J68"/>
      <c r="K68"/>
      <c r="L68"/>
      <c r="M68"/>
      <c r="N68"/>
    </row>
    <row r="69" spans="3:14" x14ac:dyDescent="0.2">
      <c r="G69"/>
      <c r="H69"/>
      <c r="I69"/>
      <c r="J69"/>
      <c r="K69"/>
      <c r="L69"/>
      <c r="M69"/>
      <c r="N69"/>
    </row>
    <row r="70" spans="3:14" x14ac:dyDescent="0.2">
      <c r="G70"/>
      <c r="H70"/>
      <c r="I70"/>
      <c r="J70"/>
      <c r="K70"/>
      <c r="L70"/>
      <c r="M70"/>
      <c r="N70"/>
    </row>
    <row r="71" spans="3:14" x14ac:dyDescent="0.2">
      <c r="G71"/>
      <c r="H71"/>
      <c r="I71"/>
      <c r="J71"/>
      <c r="K71"/>
      <c r="L71"/>
      <c r="M71"/>
      <c r="N71"/>
    </row>
    <row r="72" spans="3:14" s="6" customFormat="1" ht="12" customHeight="1" x14ac:dyDescent="0.2">
      <c r="C72"/>
    </row>
    <row r="73" spans="3:14" s="6" customFormat="1" ht="12" customHeight="1" x14ac:dyDescent="0.2">
      <c r="C73"/>
    </row>
    <row r="74" spans="3:14" x14ac:dyDescent="0.2">
      <c r="G74"/>
      <c r="H74"/>
      <c r="I74"/>
      <c r="J74"/>
      <c r="K74"/>
      <c r="L74"/>
      <c r="M74"/>
      <c r="N74"/>
    </row>
    <row r="75" spans="3:14" x14ac:dyDescent="0.2">
      <c r="G75"/>
      <c r="H75"/>
      <c r="I75"/>
      <c r="J75"/>
      <c r="K75"/>
      <c r="L75"/>
      <c r="M75"/>
      <c r="N75"/>
    </row>
    <row r="76" spans="3:14" x14ac:dyDescent="0.2">
      <c r="G76"/>
      <c r="H76"/>
      <c r="I76"/>
      <c r="J76"/>
      <c r="K76"/>
      <c r="L76"/>
      <c r="M76"/>
      <c r="N76"/>
    </row>
    <row r="77" spans="3:14" x14ac:dyDescent="0.2">
      <c r="G77"/>
      <c r="H77"/>
      <c r="I77"/>
      <c r="J77"/>
      <c r="K77"/>
      <c r="L77"/>
      <c r="M77"/>
      <c r="N77"/>
    </row>
    <row r="78" spans="3:14" x14ac:dyDescent="0.2">
      <c r="G78"/>
      <c r="H78"/>
      <c r="I78"/>
      <c r="J78"/>
      <c r="K78"/>
      <c r="L78"/>
      <c r="M78"/>
      <c r="N78"/>
    </row>
    <row r="79" spans="3:14" x14ac:dyDescent="0.2">
      <c r="G79"/>
      <c r="H79"/>
      <c r="I79"/>
      <c r="J79"/>
      <c r="K79"/>
      <c r="L79"/>
      <c r="M79"/>
      <c r="N79"/>
    </row>
    <row r="80" spans="3:14" ht="12.75" customHeight="1" x14ac:dyDescent="0.2">
      <c r="G80"/>
      <c r="H80"/>
      <c r="I80"/>
      <c r="J80"/>
      <c r="K80"/>
      <c r="L80"/>
      <c r="M80"/>
      <c r="N80"/>
    </row>
    <row r="81" spans="3:14" ht="12.75" customHeight="1" x14ac:dyDescent="0.2">
      <c r="G81"/>
      <c r="H81"/>
      <c r="I81"/>
      <c r="J81"/>
      <c r="K81"/>
      <c r="L81"/>
      <c r="M81"/>
      <c r="N81"/>
    </row>
    <row r="82" spans="3:14" s="2" customFormat="1" ht="12.75" customHeight="1" x14ac:dyDescent="0.2">
      <c r="C82"/>
    </row>
    <row r="83" spans="3:14" s="2" customFormat="1" ht="12.75" customHeight="1" x14ac:dyDescent="0.2">
      <c r="C83"/>
    </row>
    <row r="84" spans="3:14" s="2" customFormat="1" ht="21.95" customHeight="1" x14ac:dyDescent="0.2">
      <c r="C84"/>
    </row>
    <row r="85" spans="3:14" s="2" customFormat="1" ht="12.75" customHeight="1" x14ac:dyDescent="0.2">
      <c r="C85"/>
    </row>
    <row r="86" spans="3:14" s="2" customFormat="1" ht="12.75" customHeight="1" x14ac:dyDescent="0.2">
      <c r="C86"/>
    </row>
    <row r="87" spans="3:14" s="2" customFormat="1" ht="12.75" customHeight="1" x14ac:dyDescent="0.2">
      <c r="C87"/>
    </row>
    <row r="88" spans="3:14" s="2" customFormat="1" ht="12.75" customHeight="1" x14ac:dyDescent="0.2">
      <c r="C88"/>
    </row>
    <row r="89" spans="3:14" s="2" customFormat="1" ht="12.75" customHeight="1" x14ac:dyDescent="0.2">
      <c r="C89"/>
    </row>
    <row r="90" spans="3:14" s="2" customFormat="1" ht="12.75" customHeight="1" x14ac:dyDescent="0.2">
      <c r="C90"/>
    </row>
    <row r="91" spans="3:14" s="2" customFormat="1" ht="12.75" customHeight="1" x14ac:dyDescent="0.2">
      <c r="C91"/>
    </row>
    <row r="92" spans="3:14" s="2" customFormat="1" ht="12.75" customHeight="1" x14ac:dyDescent="0.2">
      <c r="C92"/>
    </row>
    <row r="93" spans="3:14" s="2" customFormat="1" ht="12.75" customHeight="1" x14ac:dyDescent="0.2">
      <c r="C93"/>
    </row>
    <row r="94" spans="3:14" s="2" customFormat="1" ht="12.75" customHeight="1" x14ac:dyDescent="0.2">
      <c r="C94"/>
    </row>
    <row r="95" spans="3:14" ht="12.75" customHeight="1" x14ac:dyDescent="0.2">
      <c r="G95"/>
      <c r="H95"/>
      <c r="I95"/>
      <c r="J95"/>
      <c r="K95"/>
      <c r="L95"/>
      <c r="M95"/>
      <c r="N95"/>
    </row>
    <row r="96" spans="3:14" ht="12.75" customHeight="1" x14ac:dyDescent="0.2">
      <c r="G96"/>
      <c r="H96"/>
      <c r="I96"/>
      <c r="J96"/>
      <c r="K96"/>
      <c r="L96"/>
      <c r="M96"/>
      <c r="N96"/>
    </row>
    <row r="97" spans="7:14" ht="12.75" customHeight="1" x14ac:dyDescent="0.2">
      <c r="G97"/>
      <c r="H97"/>
      <c r="I97"/>
      <c r="J97"/>
      <c r="K97"/>
      <c r="L97"/>
      <c r="M97"/>
      <c r="N97"/>
    </row>
    <row r="98" spans="7:14" ht="12.75" customHeight="1" x14ac:dyDescent="0.2">
      <c r="G98"/>
      <c r="H98"/>
      <c r="I98"/>
      <c r="J98"/>
      <c r="K98"/>
      <c r="L98"/>
      <c r="M98"/>
      <c r="N98"/>
    </row>
    <row r="99" spans="7:14" ht="11.1" customHeight="1" x14ac:dyDescent="0.2">
      <c r="G99"/>
      <c r="H99"/>
      <c r="I99"/>
      <c r="J99"/>
      <c r="K99"/>
      <c r="L99"/>
      <c r="M99"/>
      <c r="N99"/>
    </row>
    <row r="100" spans="7:14" ht="11.1" customHeight="1" x14ac:dyDescent="0.2">
      <c r="G100"/>
      <c r="H100"/>
      <c r="I100"/>
      <c r="J100"/>
      <c r="K100"/>
      <c r="L100"/>
      <c r="M100"/>
      <c r="N100"/>
    </row>
    <row r="101" spans="7:14" ht="11.1" customHeight="1" x14ac:dyDescent="0.2">
      <c r="G101"/>
      <c r="H101"/>
      <c r="I101"/>
      <c r="J101"/>
      <c r="K101"/>
      <c r="L101"/>
      <c r="M101"/>
      <c r="N101"/>
    </row>
    <row r="102" spans="7:14" ht="11.1" customHeight="1" x14ac:dyDescent="0.2">
      <c r="G102"/>
      <c r="H102"/>
      <c r="I102"/>
      <c r="J102"/>
      <c r="K102"/>
      <c r="L102"/>
      <c r="M102"/>
      <c r="N102"/>
    </row>
    <row r="103" spans="7:14" ht="11.1" customHeight="1" x14ac:dyDescent="0.2">
      <c r="G103"/>
      <c r="H103"/>
      <c r="I103"/>
      <c r="J103"/>
      <c r="K103"/>
      <c r="L103"/>
      <c r="M103"/>
      <c r="N103"/>
    </row>
    <row r="104" spans="7:14" ht="11.1" customHeight="1" x14ac:dyDescent="0.2">
      <c r="G104"/>
      <c r="H104"/>
      <c r="I104"/>
      <c r="J104"/>
      <c r="K104"/>
      <c r="L104"/>
      <c r="M104"/>
      <c r="N104"/>
    </row>
    <row r="105" spans="7:14" ht="11.1" customHeight="1" x14ac:dyDescent="0.2">
      <c r="G105"/>
      <c r="H105"/>
      <c r="I105"/>
      <c r="J105"/>
      <c r="K105"/>
      <c r="L105"/>
      <c r="M105"/>
      <c r="N105"/>
    </row>
    <row r="106" spans="7:14" ht="11.1" customHeight="1" x14ac:dyDescent="0.2">
      <c r="G106"/>
      <c r="H106"/>
      <c r="I106"/>
      <c r="J106"/>
      <c r="K106"/>
      <c r="L106"/>
      <c r="M106"/>
      <c r="N106"/>
    </row>
    <row r="107" spans="7:14" ht="11.1" customHeight="1" x14ac:dyDescent="0.2">
      <c r="G107"/>
      <c r="H107"/>
      <c r="I107"/>
      <c r="J107"/>
      <c r="K107"/>
      <c r="L107"/>
      <c r="M107"/>
      <c r="N107"/>
    </row>
    <row r="108" spans="7:14" ht="11.1" customHeight="1" x14ac:dyDescent="0.2">
      <c r="G108"/>
      <c r="H108"/>
      <c r="I108"/>
      <c r="J108"/>
      <c r="K108"/>
      <c r="L108"/>
      <c r="M108"/>
      <c r="N108"/>
    </row>
    <row r="109" spans="7:14" ht="11.1" customHeight="1" x14ac:dyDescent="0.2">
      <c r="J109" s="9"/>
      <c r="K109" s="9"/>
      <c r="L109" s="9"/>
    </row>
    <row r="110" spans="7:14" ht="11.1" customHeight="1" x14ac:dyDescent="0.2">
      <c r="J110" s="9"/>
      <c r="K110" s="9"/>
      <c r="L110" s="9"/>
    </row>
    <row r="111" spans="7:14" ht="11.1" customHeight="1" x14ac:dyDescent="0.2">
      <c r="J111" s="9"/>
      <c r="K111" s="9"/>
      <c r="L111" s="9"/>
    </row>
    <row r="112" spans="7:14" ht="11.1" customHeight="1" x14ac:dyDescent="0.2">
      <c r="J112" s="9"/>
      <c r="K112" s="9"/>
      <c r="L112" s="9"/>
    </row>
    <row r="113" spans="10:12" ht="11.1" customHeight="1" x14ac:dyDescent="0.2">
      <c r="J113" s="9"/>
      <c r="K113" s="9"/>
      <c r="L113" s="9"/>
    </row>
    <row r="114" spans="10:12" ht="11.1" customHeight="1" x14ac:dyDescent="0.2">
      <c r="J114" s="9"/>
      <c r="K114" s="9"/>
      <c r="L114" s="9"/>
    </row>
    <row r="115" spans="10:12" ht="11.1" customHeight="1" x14ac:dyDescent="0.2">
      <c r="J115" s="9"/>
      <c r="K115" s="9"/>
      <c r="L115" s="9"/>
    </row>
    <row r="116" spans="10:12" ht="11.1" customHeight="1" x14ac:dyDescent="0.2">
      <c r="J116" s="9"/>
      <c r="K116" s="9"/>
      <c r="L116" s="9"/>
    </row>
    <row r="117" spans="10:12" ht="11.1" customHeight="1" x14ac:dyDescent="0.2">
      <c r="J117" s="9"/>
      <c r="K117" s="9"/>
      <c r="L117" s="9"/>
    </row>
    <row r="118" spans="10:12" ht="11.1" customHeight="1" x14ac:dyDescent="0.2">
      <c r="J118" s="9"/>
      <c r="K118" s="9"/>
      <c r="L118" s="9"/>
    </row>
    <row r="119" spans="10:12" ht="11.1" customHeight="1" x14ac:dyDescent="0.2">
      <c r="J119" s="9"/>
      <c r="K119" s="9"/>
      <c r="L119" s="9"/>
    </row>
    <row r="120" spans="10:12" ht="11.1" customHeight="1" x14ac:dyDescent="0.2">
      <c r="J120" s="9"/>
      <c r="K120" s="9"/>
      <c r="L120" s="9"/>
    </row>
    <row r="121" spans="10:12" ht="11.1" customHeight="1" x14ac:dyDescent="0.2">
      <c r="J121" s="9"/>
      <c r="K121" s="9"/>
      <c r="L121" s="9"/>
    </row>
    <row r="122" spans="10:12" ht="11.1" customHeight="1" x14ac:dyDescent="0.2">
      <c r="J122" s="9"/>
      <c r="K122" s="9"/>
      <c r="L122" s="9"/>
    </row>
    <row r="123" spans="10:12" ht="11.1" customHeight="1" x14ac:dyDescent="0.2">
      <c r="J123" s="9"/>
      <c r="K123" s="9"/>
      <c r="L123" s="9"/>
    </row>
    <row r="124" spans="10:12" ht="11.1" customHeight="1" x14ac:dyDescent="0.2">
      <c r="J124" s="9"/>
      <c r="K124" s="9"/>
      <c r="L124" s="9"/>
    </row>
    <row r="125" spans="10:12" ht="11.1" customHeight="1" x14ac:dyDescent="0.2">
      <c r="J125" s="9"/>
      <c r="K125" s="9"/>
      <c r="L125" s="9"/>
    </row>
    <row r="126" spans="10:12" ht="11.1" customHeight="1" x14ac:dyDescent="0.2">
      <c r="J126" s="9"/>
      <c r="K126" s="9"/>
      <c r="L126" s="9"/>
    </row>
    <row r="127" spans="10:12" ht="11.1" customHeight="1" x14ac:dyDescent="0.2">
      <c r="J127" s="9"/>
      <c r="K127" s="9"/>
      <c r="L127" s="9"/>
    </row>
    <row r="128" spans="10:12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8.1" customHeight="1" x14ac:dyDescent="0.2"/>
    <row r="140" spans="10:12" ht="8.1" customHeight="1" x14ac:dyDescent="0.2"/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</sheetData>
  <mergeCells count="1">
    <mergeCell ref="D1:P1"/>
  </mergeCells>
  <phoneticPr fontId="0" type="noConversion"/>
  <printOptions horizontalCentered="1"/>
  <pageMargins left="0.2" right="0.2" top="0.33" bottom="0.37" header="0.17" footer="0.2"/>
  <pageSetup paperSize="9" scale="73" orientation="landscape" horizontalDpi="120" verticalDpi="72" r:id="rId1"/>
  <headerFooter alignWithMargins="0">
    <oddHeader>&amp;LCOLLEGE JULES FERRY&amp;CANNEE 2009-2010 &amp;R&amp;A</oddHeader>
    <oddFooter>&amp;CPage &amp;P&amp;RDate : &amp;D</oddFooter>
  </headerFooter>
  <rowBreaks count="1" manualBreakCount="1">
    <brk id="43" max="16383" man="1"/>
  </rowBreaks>
  <ignoredErrors>
    <ignoredError sqref="P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73.42578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" bestFit="1" customWidth="1"/>
    <col min="7" max="7" width="6.140625" customWidth="1"/>
    <col min="8" max="8" width="7.5703125" bestFit="1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280" t="s">
        <v>289</v>
      </c>
      <c r="B1" s="281"/>
      <c r="C1" s="281"/>
      <c r="D1" s="281"/>
      <c r="E1" s="282"/>
      <c r="F1" s="265" t="s">
        <v>200</v>
      </c>
      <c r="G1" s="267"/>
      <c r="H1" s="277"/>
      <c r="I1" s="279"/>
    </row>
    <row r="2" spans="1:11" ht="24.75" customHeight="1" thickBot="1" x14ac:dyDescent="0.25">
      <c r="A2" s="312"/>
      <c r="B2" s="313"/>
      <c r="C2" s="313"/>
      <c r="D2" s="313"/>
      <c r="E2" s="314"/>
      <c r="F2" s="265" t="s">
        <v>199</v>
      </c>
      <c r="G2" s="267"/>
      <c r="H2" s="277"/>
      <c r="I2" s="279"/>
    </row>
    <row r="3" spans="1:11" ht="24" customHeight="1" thickBot="1" x14ac:dyDescent="0.25">
      <c r="A3" s="283"/>
      <c r="B3" s="284"/>
      <c r="C3" s="284"/>
      <c r="D3" s="284"/>
      <c r="E3" s="285"/>
      <c r="F3" s="265" t="s">
        <v>116</v>
      </c>
      <c r="G3" s="267"/>
      <c r="H3" s="300"/>
      <c r="I3" s="301"/>
    </row>
    <row r="4" spans="1:11" ht="45" customHeight="1" thickBot="1" x14ac:dyDescent="0.25">
      <c r="A4" s="286" t="s">
        <v>149</v>
      </c>
      <c r="B4" s="304"/>
      <c r="C4" s="283" t="s">
        <v>108</v>
      </c>
      <c r="D4" s="284"/>
      <c r="E4" s="285"/>
      <c r="F4" s="305"/>
      <c r="G4" s="306"/>
      <c r="H4" s="306"/>
      <c r="I4" s="307"/>
    </row>
    <row r="5" spans="1:11" ht="33" customHeight="1" thickBot="1" x14ac:dyDescent="0.25">
      <c r="A5" s="286"/>
      <c r="B5" s="304"/>
      <c r="C5" s="265" t="s">
        <v>109</v>
      </c>
      <c r="D5" s="266"/>
      <c r="E5" s="267"/>
      <c r="F5" s="277"/>
      <c r="G5" s="278"/>
      <c r="H5" s="278"/>
      <c r="I5" s="279"/>
    </row>
    <row r="6" spans="1:11" ht="52.5" customHeight="1" thickBot="1" x14ac:dyDescent="0.25">
      <c r="A6" s="46" t="s">
        <v>150</v>
      </c>
      <c r="B6" s="48"/>
      <c r="C6" s="265" t="s">
        <v>95</v>
      </c>
      <c r="D6" s="266"/>
      <c r="E6" s="267"/>
      <c r="F6" s="315"/>
      <c r="G6" s="316"/>
      <c r="H6" s="316"/>
      <c r="I6" s="317"/>
    </row>
    <row r="7" spans="1:11" ht="20.100000000000001" customHeight="1" thickBot="1" x14ac:dyDescent="0.25">
      <c r="A7" s="46" t="s">
        <v>96</v>
      </c>
      <c r="B7" s="48"/>
      <c r="C7" s="265" t="s">
        <v>98</v>
      </c>
      <c r="D7" s="266"/>
      <c r="E7" s="267"/>
      <c r="F7" s="277"/>
      <c r="G7" s="278"/>
      <c r="H7" s="278"/>
      <c r="I7" s="279"/>
    </row>
    <row r="8" spans="1:11" ht="20.100000000000001" customHeight="1" thickBot="1" x14ac:dyDescent="0.25">
      <c r="A8" s="46" t="s">
        <v>144</v>
      </c>
      <c r="B8" s="48"/>
      <c r="C8" s="265" t="s">
        <v>70</v>
      </c>
      <c r="D8" s="266"/>
      <c r="E8" s="267"/>
      <c r="F8" s="268"/>
      <c r="G8" s="269"/>
      <c r="H8" s="269"/>
      <c r="I8" s="270"/>
    </row>
    <row r="9" spans="1:11" ht="13.5" thickBot="1" x14ac:dyDescent="0.25">
      <c r="A9" s="48"/>
      <c r="B9" s="48"/>
      <c r="C9" s="48"/>
      <c r="D9" s="48"/>
      <c r="E9" s="58"/>
      <c r="F9" s="48"/>
      <c r="G9" s="48"/>
      <c r="H9" s="48"/>
      <c r="I9" s="57"/>
    </row>
    <row r="10" spans="1:11" ht="16.5" thickBot="1" x14ac:dyDescent="0.3">
      <c r="A10" s="64"/>
      <c r="B10" s="168"/>
      <c r="C10" s="66"/>
      <c r="D10" s="297"/>
      <c r="E10" s="298"/>
      <c r="F10" s="299"/>
      <c r="G10" s="199"/>
      <c r="H10" s="302"/>
      <c r="I10" s="303"/>
    </row>
    <row r="11" spans="1:11" ht="16.5" thickBot="1" x14ac:dyDescent="0.3">
      <c r="A11" s="64" t="s">
        <v>113</v>
      </c>
      <c r="B11" s="168"/>
      <c r="C11" s="66">
        <v>41.85</v>
      </c>
      <c r="D11" s="294" t="s">
        <v>117</v>
      </c>
      <c r="E11" s="295"/>
      <c r="F11" s="296"/>
      <c r="G11" s="199"/>
      <c r="H11" s="302">
        <v>43.95</v>
      </c>
      <c r="I11" s="303"/>
    </row>
    <row r="12" spans="1:11" ht="16.5" thickBot="1" x14ac:dyDescent="0.3">
      <c r="A12" s="64" t="s">
        <v>114</v>
      </c>
      <c r="B12" s="168"/>
      <c r="C12" s="66">
        <v>42.1</v>
      </c>
      <c r="D12" s="294" t="s">
        <v>117</v>
      </c>
      <c r="E12" s="295"/>
      <c r="F12" s="296"/>
      <c r="G12" s="199"/>
      <c r="H12" s="302">
        <v>44.2</v>
      </c>
      <c r="I12" s="303"/>
    </row>
    <row r="13" spans="1:11" ht="15.75" x14ac:dyDescent="0.25">
      <c r="A13" s="67"/>
      <c r="B13" s="67"/>
      <c r="C13" s="68"/>
      <c r="D13" s="68"/>
      <c r="E13" s="68"/>
      <c r="F13" s="67"/>
      <c r="G13" s="69"/>
      <c r="H13" s="70"/>
      <c r="I13" s="70"/>
    </row>
    <row r="14" spans="1:11" ht="51" customHeight="1" x14ac:dyDescent="0.2">
      <c r="A14" s="181" t="s">
        <v>47</v>
      </c>
      <c r="B14" s="181" t="s">
        <v>64</v>
      </c>
      <c r="C14" s="182" t="s">
        <v>87</v>
      </c>
      <c r="D14" s="182" t="s">
        <v>88</v>
      </c>
      <c r="E14" s="182" t="s">
        <v>86</v>
      </c>
      <c r="F14" s="183" t="s">
        <v>57</v>
      </c>
      <c r="G14" s="183" t="s">
        <v>66</v>
      </c>
      <c r="H14" s="183" t="s">
        <v>68</v>
      </c>
      <c r="I14" s="183" t="s">
        <v>67</v>
      </c>
      <c r="J14"/>
      <c r="K14"/>
    </row>
    <row r="15" spans="1:11" ht="18" customHeight="1" x14ac:dyDescent="0.3">
      <c r="A15" s="52" t="str">
        <f>'Ref &amp; tarifs V'!B1</f>
        <v xml:space="preserve"> Crayon à papier HB</v>
      </c>
      <c r="B15" s="155">
        <f>'5éme Art-Mat'!C3</f>
        <v>1</v>
      </c>
      <c r="C15" s="169">
        <f>'5éme Art-Mat'!N3</f>
        <v>0</v>
      </c>
      <c r="D15" s="169">
        <f>'5éme Art-Mat'!O3</f>
        <v>0</v>
      </c>
      <c r="E15" s="169">
        <f>'5éme Art-Mat'!P3</f>
        <v>0</v>
      </c>
      <c r="F15" s="170">
        <v>1</v>
      </c>
      <c r="G15" s="171"/>
      <c r="H15" s="172">
        <f>'Ref &amp; tarifs V'!C1</f>
        <v>0.05</v>
      </c>
      <c r="I15" s="173" t="str">
        <f>IF(G15=0,"",G15*H15)</f>
        <v/>
      </c>
      <c r="J15"/>
      <c r="K15"/>
    </row>
    <row r="16" spans="1:11" ht="18" customHeight="1" x14ac:dyDescent="0.3">
      <c r="A16" s="52" t="str">
        <f>'Ref &amp; tarifs V'!B2</f>
        <v xml:space="preserve"> Taille-crayon métal un trou</v>
      </c>
      <c r="B16" s="155">
        <f>'5éme Art-Mat'!C4</f>
        <v>1</v>
      </c>
      <c r="C16" s="169">
        <f>'5éme Art-Mat'!N4</f>
        <v>0</v>
      </c>
      <c r="D16" s="169">
        <f>'5éme Art-Mat'!O4</f>
        <v>0</v>
      </c>
      <c r="E16" s="169">
        <f>'5éme Art-Mat'!P4</f>
        <v>0</v>
      </c>
      <c r="F16" s="170">
        <v>2</v>
      </c>
      <c r="G16" s="171"/>
      <c r="H16" s="172">
        <f>'Ref &amp; tarifs V'!C2</f>
        <v>0.15</v>
      </c>
      <c r="I16" s="173" t="str">
        <f t="shared" ref="I16:I56" si="0">IF(G16=0,"",G16*H16)</f>
        <v/>
      </c>
      <c r="J16"/>
      <c r="K16"/>
    </row>
    <row r="17" spans="1:11" ht="18" customHeight="1" x14ac:dyDescent="0.3">
      <c r="A17" s="52" t="str">
        <f>'Ref &amp; tarifs V'!B3</f>
        <v xml:space="preserve"> Bâtonnet de colle UHU Tube 8 g</v>
      </c>
      <c r="B17" s="155">
        <f>'5éme Art-Mat'!C5</f>
        <v>1</v>
      </c>
      <c r="C17" s="169">
        <f>'5éme Art-Mat'!N5</f>
        <v>0</v>
      </c>
      <c r="D17" s="169">
        <f>'5éme Art-Mat'!O5</f>
        <v>0</v>
      </c>
      <c r="E17" s="169">
        <f>'5éme Art-Mat'!P5</f>
        <v>0</v>
      </c>
      <c r="F17" s="170">
        <v>3</v>
      </c>
      <c r="G17" s="171"/>
      <c r="H17" s="172">
        <f>'Ref &amp; tarifs V'!C3</f>
        <v>0.65</v>
      </c>
      <c r="I17" s="173" t="str">
        <f t="shared" si="0"/>
        <v/>
      </c>
      <c r="J17"/>
      <c r="K17"/>
    </row>
    <row r="18" spans="1:11" ht="18" customHeight="1" x14ac:dyDescent="0.3">
      <c r="A18" s="52" t="str">
        <f>'Ref &amp; tarifs V'!B4</f>
        <v xml:space="preserve"> Paire de ciseaux 13 cm</v>
      </c>
      <c r="B18" s="155">
        <f>'5éme Art-Mat'!C6</f>
        <v>1</v>
      </c>
      <c r="C18" s="169">
        <f>'5éme Art-Mat'!N6</f>
        <v>0</v>
      </c>
      <c r="D18" s="169">
        <f>'5éme Art-Mat'!O6</f>
        <v>0</v>
      </c>
      <c r="E18" s="169">
        <f>'5éme Art-Mat'!P6</f>
        <v>0</v>
      </c>
      <c r="F18" s="170">
        <v>4</v>
      </c>
      <c r="G18" s="171"/>
      <c r="H18" s="172">
        <f>'Ref &amp; tarifs V'!C4</f>
        <v>0.55000000000000004</v>
      </c>
      <c r="I18" s="173" t="str">
        <f t="shared" si="0"/>
        <v/>
      </c>
      <c r="J18"/>
      <c r="K18"/>
    </row>
    <row r="19" spans="1:11" ht="18" customHeight="1" x14ac:dyDescent="0.3">
      <c r="A19" s="52" t="str">
        <f>'Ref &amp; tarifs V'!B5</f>
        <v xml:space="preserve"> Gomme blanche</v>
      </c>
      <c r="B19" s="155">
        <f>'5éme Art-Mat'!C7</f>
        <v>1</v>
      </c>
      <c r="C19" s="169">
        <f>'5éme Art-Mat'!N7</f>
        <v>0</v>
      </c>
      <c r="D19" s="169">
        <f>'5éme Art-Mat'!O7</f>
        <v>0</v>
      </c>
      <c r="E19" s="169">
        <f>'5éme Art-Mat'!P7</f>
        <v>0</v>
      </c>
      <c r="F19" s="170">
        <v>5</v>
      </c>
      <c r="G19" s="171"/>
      <c r="H19" s="172">
        <f>'Ref &amp; tarifs V'!C5</f>
        <v>0.1</v>
      </c>
      <c r="I19" s="173" t="str">
        <f t="shared" si="0"/>
        <v/>
      </c>
      <c r="J19"/>
      <c r="K19"/>
    </row>
    <row r="20" spans="1:11" ht="18" customHeight="1" x14ac:dyDescent="0.3">
      <c r="A20" s="52" t="str">
        <f>'Ref &amp; tarifs V'!B6</f>
        <v xml:space="preserve"> Compas </v>
      </c>
      <c r="B20" s="155">
        <f>'5éme Art-Mat'!C8</f>
        <v>1</v>
      </c>
      <c r="C20" s="169">
        <f>'5éme Art-Mat'!N8</f>
        <v>0</v>
      </c>
      <c r="D20" s="169">
        <f>'5éme Art-Mat'!O8</f>
        <v>0</v>
      </c>
      <c r="E20" s="169">
        <f>'5éme Art-Mat'!P8</f>
        <v>0</v>
      </c>
      <c r="F20" s="170">
        <v>6</v>
      </c>
      <c r="G20" s="171"/>
      <c r="H20" s="172">
        <f>'Ref &amp; tarifs V'!C6</f>
        <v>1.6</v>
      </c>
      <c r="I20" s="173" t="str">
        <f t="shared" si="0"/>
        <v/>
      </c>
      <c r="J20"/>
      <c r="K20"/>
    </row>
    <row r="21" spans="1:11" ht="18" customHeight="1" x14ac:dyDescent="0.3">
      <c r="A21" s="52" t="str">
        <f>'Ref &amp; tarifs V'!B7</f>
        <v xml:space="preserve"> Règle 30 cm plastique rigide</v>
      </c>
      <c r="B21" s="155">
        <f>'5éme Art-Mat'!C9</f>
        <v>1</v>
      </c>
      <c r="C21" s="169">
        <f>'5éme Art-Mat'!N9</f>
        <v>0</v>
      </c>
      <c r="D21" s="169">
        <f>'5éme Art-Mat'!O9</f>
        <v>0</v>
      </c>
      <c r="E21" s="169">
        <f>'5éme Art-Mat'!P9</f>
        <v>0</v>
      </c>
      <c r="F21" s="170">
        <v>7</v>
      </c>
      <c r="G21" s="171"/>
      <c r="H21" s="172">
        <f>'Ref &amp; tarifs V'!C7</f>
        <v>0.2</v>
      </c>
      <c r="I21" s="173" t="str">
        <f t="shared" si="0"/>
        <v/>
      </c>
      <c r="J21"/>
      <c r="K21"/>
    </row>
    <row r="22" spans="1:11" ht="18" customHeight="1" x14ac:dyDescent="0.3">
      <c r="A22" s="52" t="str">
        <f>'Ref &amp; tarifs V'!B8</f>
        <v xml:space="preserve"> Equerre 15 cm plastique</v>
      </c>
      <c r="B22" s="155">
        <f>'5éme Art-Mat'!C10</f>
        <v>1</v>
      </c>
      <c r="C22" s="169">
        <f>'5éme Art-Mat'!N10</f>
        <v>0</v>
      </c>
      <c r="D22" s="169">
        <f>'5éme Art-Mat'!O10</f>
        <v>0</v>
      </c>
      <c r="E22" s="169">
        <f>'5éme Art-Mat'!P10</f>
        <v>0</v>
      </c>
      <c r="F22" s="170">
        <v>8</v>
      </c>
      <c r="G22" s="171"/>
      <c r="H22" s="172">
        <f>'Ref &amp; tarifs V'!C8</f>
        <v>0.2</v>
      </c>
      <c r="I22" s="173" t="str">
        <f t="shared" si="0"/>
        <v/>
      </c>
      <c r="J22"/>
      <c r="K22"/>
    </row>
    <row r="23" spans="1:11" ht="18" customHeight="1" x14ac:dyDescent="0.3">
      <c r="A23" s="52" t="str">
        <f>'Ref &amp; tarifs V'!B9</f>
        <v xml:space="preserve">Etui 10 mines compas 2mm </v>
      </c>
      <c r="B23" s="155">
        <f>'5éme Art-Mat'!C11</f>
        <v>1</v>
      </c>
      <c r="C23" s="169">
        <f>'5éme Art-Mat'!N11</f>
        <v>0</v>
      </c>
      <c r="D23" s="169">
        <f>'5éme Art-Mat'!O11</f>
        <v>0</v>
      </c>
      <c r="E23" s="169">
        <f>'5éme Art-Mat'!P11</f>
        <v>0</v>
      </c>
      <c r="F23" s="170">
        <v>9</v>
      </c>
      <c r="G23" s="171"/>
      <c r="H23" s="172">
        <f>'Ref &amp; tarifs V'!C9</f>
        <v>0.8</v>
      </c>
      <c r="I23" s="173" t="str">
        <f t="shared" si="0"/>
        <v/>
      </c>
      <c r="J23"/>
      <c r="K23"/>
    </row>
    <row r="24" spans="1:11" ht="18" customHeight="1" x14ac:dyDescent="0.3">
      <c r="A24" s="52" t="str">
        <f>'Ref &amp; tarifs V'!B10</f>
        <v xml:space="preserve"> Rapporteur d'angle </v>
      </c>
      <c r="B24" s="155">
        <f>'5éme Art-Mat'!C12</f>
        <v>1</v>
      </c>
      <c r="C24" s="169">
        <f>'5éme Art-Mat'!N12</f>
        <v>0</v>
      </c>
      <c r="D24" s="169">
        <f>'5éme Art-Mat'!O12</f>
        <v>0</v>
      </c>
      <c r="E24" s="169">
        <f>'5éme Art-Mat'!P12</f>
        <v>0</v>
      </c>
      <c r="F24" s="170">
        <v>10</v>
      </c>
      <c r="G24" s="171"/>
      <c r="H24" s="172">
        <f>'Ref &amp; tarifs V'!C10</f>
        <v>0.45</v>
      </c>
      <c r="I24" s="173" t="str">
        <f t="shared" si="0"/>
        <v/>
      </c>
      <c r="J24"/>
      <c r="K24"/>
    </row>
    <row r="25" spans="1:11" ht="18" customHeight="1" x14ac:dyDescent="0.3">
      <c r="A25" s="52" t="str">
        <f>'Ref &amp; tarifs V'!B11</f>
        <v xml:space="preserve"> Lot de 4 stylos (1 Noir 1 Bleu 1 Rouge 1 Vert)</v>
      </c>
      <c r="B25" s="155">
        <f>'5éme Art-Mat'!C13</f>
        <v>1</v>
      </c>
      <c r="C25" s="169">
        <f>'5éme Art-Mat'!N13</f>
        <v>0</v>
      </c>
      <c r="D25" s="169">
        <f>'5éme Art-Mat'!O13</f>
        <v>0</v>
      </c>
      <c r="E25" s="169">
        <f>'5éme Art-Mat'!P13</f>
        <v>0</v>
      </c>
      <c r="F25" s="170">
        <v>11</v>
      </c>
      <c r="G25" s="171"/>
      <c r="H25" s="172">
        <f>'Ref &amp; tarifs V'!C11</f>
        <v>0.8</v>
      </c>
      <c r="I25" s="173" t="str">
        <f t="shared" si="0"/>
        <v/>
      </c>
      <c r="J25"/>
      <c r="K25"/>
    </row>
    <row r="26" spans="1:11" ht="18" customHeight="1" x14ac:dyDescent="0.3">
      <c r="A26" s="52" t="str">
        <f>'Ref &amp; tarifs V'!B12</f>
        <v xml:space="preserve"> Crayon effaceur et réécrit</v>
      </c>
      <c r="B26" s="155">
        <f>'5éme Art-Mat'!C14</f>
        <v>1</v>
      </c>
      <c r="C26" s="169">
        <f>'5éme Art-Mat'!N14</f>
        <v>0</v>
      </c>
      <c r="D26" s="169">
        <f>'5éme Art-Mat'!O14</f>
        <v>0</v>
      </c>
      <c r="E26" s="169">
        <f>'5éme Art-Mat'!P14</f>
        <v>0</v>
      </c>
      <c r="F26" s="170">
        <v>12</v>
      </c>
      <c r="G26" s="171"/>
      <c r="H26" s="172">
        <f>'Ref &amp; tarifs V'!C12</f>
        <v>0.15</v>
      </c>
      <c r="I26" s="173" t="str">
        <f t="shared" si="0"/>
        <v/>
      </c>
      <c r="J26"/>
      <c r="K26"/>
    </row>
    <row r="27" spans="1:11" ht="18" customHeight="1" x14ac:dyDescent="0.3">
      <c r="A27" s="52" t="str">
        <f>'Ref &amp; tarifs V'!B13</f>
        <v xml:space="preserve"> Porte-mine 0,5 mm</v>
      </c>
      <c r="B27" s="155">
        <f>'5éme Art-Mat'!C15</f>
        <v>1</v>
      </c>
      <c r="C27" s="169">
        <f>'5éme Art-Mat'!N15</f>
        <v>0</v>
      </c>
      <c r="D27" s="169">
        <f>'5éme Art-Mat'!O15</f>
        <v>0</v>
      </c>
      <c r="E27" s="169">
        <f>'5éme Art-Mat'!P15</f>
        <v>0</v>
      </c>
      <c r="F27" s="170">
        <v>13</v>
      </c>
      <c r="G27" s="171"/>
      <c r="H27" s="172">
        <f>'Ref &amp; tarifs V'!C13</f>
        <v>0.2</v>
      </c>
      <c r="I27" s="173" t="str">
        <f t="shared" si="0"/>
        <v/>
      </c>
      <c r="J27"/>
      <c r="K27"/>
    </row>
    <row r="28" spans="1:11" ht="18" customHeight="1" x14ac:dyDescent="0.3">
      <c r="A28" s="52" t="str">
        <f>'Ref &amp; tarifs V'!B14</f>
        <v xml:space="preserve"> Lot de mines HB 0,5 mm</v>
      </c>
      <c r="B28" s="155">
        <f>'5éme Art-Mat'!C16</f>
        <v>1</v>
      </c>
      <c r="C28" s="169">
        <f>'5éme Art-Mat'!N16</f>
        <v>0</v>
      </c>
      <c r="D28" s="169">
        <f>'5éme Art-Mat'!O16</f>
        <v>0</v>
      </c>
      <c r="E28" s="169">
        <f>'5éme Art-Mat'!P16</f>
        <v>0</v>
      </c>
      <c r="F28" s="170">
        <v>14</v>
      </c>
      <c r="G28" s="171"/>
      <c r="H28" s="172">
        <f>'Ref &amp; tarifs V'!C14</f>
        <v>0.25</v>
      </c>
      <c r="I28" s="173" t="str">
        <f t="shared" si="0"/>
        <v/>
      </c>
      <c r="J28"/>
      <c r="K28"/>
    </row>
    <row r="29" spans="1:11" ht="18" customHeight="1" x14ac:dyDescent="0.3">
      <c r="A29" s="52" t="str">
        <f>'Ref &amp; tarifs V'!B15</f>
        <v xml:space="preserve"> Pochette 4 feutres fluo</v>
      </c>
      <c r="B29" s="155">
        <f>'5éme Art-Mat'!C17</f>
        <v>1</v>
      </c>
      <c r="C29" s="169">
        <f>'5éme Art-Mat'!N17</f>
        <v>0</v>
      </c>
      <c r="D29" s="169">
        <f>'5éme Art-Mat'!O17</f>
        <v>0</v>
      </c>
      <c r="E29" s="169">
        <f>'5éme Art-Mat'!P17</f>
        <v>0</v>
      </c>
      <c r="F29" s="170">
        <v>15</v>
      </c>
      <c r="G29" s="171"/>
      <c r="H29" s="172">
        <f>'Ref &amp; tarifs V'!C15</f>
        <v>0.95</v>
      </c>
      <c r="I29" s="173" t="str">
        <f t="shared" si="0"/>
        <v/>
      </c>
      <c r="J29"/>
      <c r="K29"/>
    </row>
    <row r="30" spans="1:11" ht="18" customHeight="1" x14ac:dyDescent="0.3">
      <c r="A30" s="52" t="e">
        <f>'Ref &amp; tarifs V'!#REF!</f>
        <v>#REF!</v>
      </c>
      <c r="B30" s="155">
        <f>'5éme Art-Mat'!C18</f>
        <v>1</v>
      </c>
      <c r="C30" s="169">
        <f>'5éme Art-Mat'!N18</f>
        <v>0</v>
      </c>
      <c r="D30" s="169">
        <f>'5éme Art-Mat'!O18</f>
        <v>0</v>
      </c>
      <c r="E30" s="169">
        <f>'5éme Art-Mat'!P18</f>
        <v>0</v>
      </c>
      <c r="F30" s="170">
        <v>16</v>
      </c>
      <c r="G30" s="171"/>
      <c r="H30" s="172" t="e">
        <f>'Ref &amp; tarifs V'!#REF!</f>
        <v>#REF!</v>
      </c>
      <c r="I30" s="173" t="str">
        <f t="shared" si="0"/>
        <v/>
      </c>
      <c r="J30"/>
      <c r="K30"/>
    </row>
    <row r="31" spans="1:11" ht="18" customHeight="1" x14ac:dyDescent="0.3">
      <c r="A31" s="52" t="e">
        <f>'Ref &amp; tarifs V'!#REF!</f>
        <v>#REF!</v>
      </c>
      <c r="B31" s="155">
        <f>'5éme Art-Mat'!C19</f>
        <v>1</v>
      </c>
      <c r="C31" s="169">
        <f>'5éme Art-Mat'!N19</f>
        <v>0</v>
      </c>
      <c r="D31" s="169">
        <f>'5éme Art-Mat'!O19</f>
        <v>0</v>
      </c>
      <c r="E31" s="169">
        <f>'5éme Art-Mat'!P19</f>
        <v>0</v>
      </c>
      <c r="F31" s="170">
        <v>17</v>
      </c>
      <c r="G31" s="171"/>
      <c r="H31" s="172" t="e">
        <f>'Ref &amp; tarifs V'!#REF!</f>
        <v>#REF!</v>
      </c>
      <c r="I31" s="173" t="str">
        <f t="shared" si="0"/>
        <v/>
      </c>
      <c r="J31"/>
      <c r="K31"/>
    </row>
    <row r="32" spans="1:11" ht="18" customHeight="1" x14ac:dyDescent="0.3">
      <c r="A32" s="52" t="e">
        <f>'Ref &amp; tarifs V'!#REF!</f>
        <v>#REF!</v>
      </c>
      <c r="B32" s="155">
        <f>'5éme Art-Mat'!C20</f>
        <v>1</v>
      </c>
      <c r="C32" s="169">
        <f>'5éme Art-Mat'!N20</f>
        <v>0</v>
      </c>
      <c r="D32" s="169">
        <f>'5éme Art-Mat'!O20</f>
        <v>0</v>
      </c>
      <c r="E32" s="169">
        <f>'5éme Art-Mat'!P20</f>
        <v>0</v>
      </c>
      <c r="F32" s="170">
        <v>18</v>
      </c>
      <c r="G32" s="171"/>
      <c r="H32" s="172" t="e">
        <f>'Ref &amp; tarifs V'!#REF!</f>
        <v>#REF!</v>
      </c>
      <c r="I32" s="173" t="str">
        <f t="shared" si="0"/>
        <v/>
      </c>
      <c r="J32"/>
      <c r="K32"/>
    </row>
    <row r="33" spans="1:11" ht="18" customHeight="1" x14ac:dyDescent="0.3">
      <c r="A33" s="52" t="e">
        <f>'Ref &amp; tarifs V'!#REF!</f>
        <v>#REF!</v>
      </c>
      <c r="B33" s="155">
        <f>'5éme Art-Mat'!C21</f>
        <v>1</v>
      </c>
      <c r="C33" s="169">
        <f>'5éme Art-Mat'!N21</f>
        <v>0</v>
      </c>
      <c r="D33" s="169">
        <f>'5éme Art-Mat'!O21</f>
        <v>0</v>
      </c>
      <c r="E33" s="169">
        <f>'5éme Art-Mat'!P21</f>
        <v>0</v>
      </c>
      <c r="F33" s="170">
        <v>19</v>
      </c>
      <c r="G33" s="171"/>
      <c r="H33" s="172" t="e">
        <f>'Ref &amp; tarifs V'!#REF!</f>
        <v>#REF!</v>
      </c>
      <c r="I33" s="173" t="str">
        <f t="shared" si="0"/>
        <v/>
      </c>
      <c r="J33"/>
      <c r="K33"/>
    </row>
    <row r="34" spans="1:11" ht="18" customHeight="1" x14ac:dyDescent="0.3">
      <c r="A34" s="52" t="str">
        <f>'Ref &amp; tarifs V'!B16</f>
        <v>Cahier travaux pratiques gd format 24 x 32-48 pages (a garder de la 6eme a la 3eme)</v>
      </c>
      <c r="B34" s="155">
        <f>'5éme Art-Mat'!C22</f>
        <v>1</v>
      </c>
      <c r="C34" s="169">
        <f>'5éme Art-Mat'!N22</f>
        <v>0</v>
      </c>
      <c r="D34" s="169">
        <f>'5éme Art-Mat'!O22</f>
        <v>0</v>
      </c>
      <c r="E34" s="169">
        <f>'5éme Art-Mat'!P22</f>
        <v>0</v>
      </c>
      <c r="F34" s="170">
        <v>20</v>
      </c>
      <c r="G34" s="171"/>
      <c r="H34" s="172">
        <f>'Ref &amp; tarifs V'!C16</f>
        <v>0.65</v>
      </c>
      <c r="I34" s="173" t="str">
        <f t="shared" si="0"/>
        <v/>
      </c>
      <c r="J34"/>
      <c r="K34"/>
    </row>
    <row r="35" spans="1:11" ht="18" customHeight="1" x14ac:dyDescent="0.3">
      <c r="A35" s="52" t="str">
        <f>'Ref &amp; tarifs V'!B17</f>
        <v xml:space="preserve"> Chemise à rabat cartonnée avec élastique (verte, bleue, rouge)</v>
      </c>
      <c r="B35" s="155">
        <f>'5éme Art-Mat'!C23</f>
        <v>1</v>
      </c>
      <c r="C35" s="169">
        <f>'5éme Art-Mat'!N23</f>
        <v>0</v>
      </c>
      <c r="D35" s="169">
        <f>'5éme Art-Mat'!O23</f>
        <v>0</v>
      </c>
      <c r="E35" s="169">
        <f>'5éme Art-Mat'!P23</f>
        <v>0</v>
      </c>
      <c r="F35" s="170">
        <v>21</v>
      </c>
      <c r="G35" s="171"/>
      <c r="H35" s="172">
        <f>'Ref &amp; tarifs V'!C17</f>
        <v>0.45</v>
      </c>
      <c r="I35" s="173" t="str">
        <f t="shared" si="0"/>
        <v/>
      </c>
      <c r="J35"/>
      <c r="K35"/>
    </row>
    <row r="36" spans="1:11" ht="18" customHeight="1" x14ac:dyDescent="0.3">
      <c r="A36" s="52" t="str">
        <f>'Ref &amp; tarifs V'!B18</f>
        <v xml:space="preserve"> Cahier cours 24x32 grands carreaux - 90g</v>
      </c>
      <c r="B36" s="155">
        <f>'5éme Art-Mat'!C24</f>
        <v>4</v>
      </c>
      <c r="C36" s="169" t="str">
        <f>'5éme Art-Mat'!N24</f>
        <v>+2</v>
      </c>
      <c r="D36" s="169" t="str">
        <f>'5éme Art-Mat'!O24</f>
        <v>+2</v>
      </c>
      <c r="E36" s="169">
        <f>'5éme Art-Mat'!P24</f>
        <v>0</v>
      </c>
      <c r="F36" s="170">
        <v>22</v>
      </c>
      <c r="G36" s="171"/>
      <c r="H36" s="172">
        <f>'Ref &amp; tarifs V'!C18</f>
        <v>0.8</v>
      </c>
      <c r="I36" s="173" t="str">
        <f t="shared" si="0"/>
        <v/>
      </c>
      <c r="J36"/>
      <c r="K36"/>
    </row>
    <row r="37" spans="1:11" ht="18" customHeight="1" x14ac:dyDescent="0.3">
      <c r="A37" s="52" t="str">
        <f>'Ref &amp; tarifs V'!B19</f>
        <v xml:space="preserve"> Paquet de feuilles Canson 24x32 - 200 g</v>
      </c>
      <c r="B37" s="155">
        <f>'5éme Art-Mat'!C25</f>
        <v>1</v>
      </c>
      <c r="C37" s="169">
        <f>'5éme Art-Mat'!N25</f>
        <v>0</v>
      </c>
      <c r="D37" s="169">
        <f>'5éme Art-Mat'!O25</f>
        <v>0</v>
      </c>
      <c r="E37" s="169">
        <f>'5éme Art-Mat'!P25</f>
        <v>0</v>
      </c>
      <c r="F37" s="170">
        <v>23</v>
      </c>
      <c r="G37" s="171"/>
      <c r="H37" s="172">
        <f>'Ref &amp; tarifs V'!C19</f>
        <v>1.1000000000000001</v>
      </c>
      <c r="I37" s="173" t="str">
        <f t="shared" si="0"/>
        <v/>
      </c>
      <c r="J37"/>
      <c r="K37"/>
    </row>
    <row r="38" spans="1:11" ht="18" customHeight="1" x14ac:dyDescent="0.3">
      <c r="A38" s="52" t="str">
        <f>'Ref &amp; tarifs V'!B20</f>
        <v xml:space="preserve"> Protège documents noir 30 pochettes (60 pages) - grand format</v>
      </c>
      <c r="B38" s="155">
        <f>'5éme Art-Mat'!C26</f>
        <v>1</v>
      </c>
      <c r="C38" s="169">
        <f>'5éme Art-Mat'!N26</f>
        <v>0</v>
      </c>
      <c r="D38" s="169">
        <f>'5éme Art-Mat'!O26</f>
        <v>0</v>
      </c>
      <c r="E38" s="169">
        <f>'5éme Art-Mat'!P26</f>
        <v>0</v>
      </c>
      <c r="F38" s="170">
        <v>24</v>
      </c>
      <c r="G38" s="171"/>
      <c r="H38" s="172">
        <f>'Ref &amp; tarifs V'!C20</f>
        <v>1</v>
      </c>
      <c r="I38" s="173" t="str">
        <f t="shared" si="0"/>
        <v/>
      </c>
      <c r="J38"/>
      <c r="K38"/>
    </row>
    <row r="39" spans="1:11" ht="18" customHeight="1" x14ac:dyDescent="0.3">
      <c r="A39" s="52" t="str">
        <f>'Ref &amp; tarifs V'!B21</f>
        <v xml:space="preserve"> Cahier cours 24x32 petits carreaux - 90g </v>
      </c>
      <c r="B39" s="155">
        <f>'5éme Art-Mat'!C27</f>
        <v>4</v>
      </c>
      <c r="C39" s="169">
        <f>'5éme Art-Mat'!N27</f>
        <v>0</v>
      </c>
      <c r="D39" s="169">
        <f>'5éme Art-Mat'!O27</f>
        <v>0</v>
      </c>
      <c r="E39" s="169">
        <f>'5éme Art-Mat'!P27</f>
        <v>0</v>
      </c>
      <c r="F39" s="170">
        <v>25</v>
      </c>
      <c r="G39" s="167"/>
      <c r="H39" s="172">
        <f>'Ref &amp; tarifs V'!C21</f>
        <v>0.85</v>
      </c>
      <c r="I39" s="173" t="str">
        <f t="shared" si="0"/>
        <v/>
      </c>
      <c r="J39"/>
      <c r="K39"/>
    </row>
    <row r="40" spans="1:11" ht="18" customHeight="1" x14ac:dyDescent="0.3">
      <c r="A40" s="52" t="str">
        <f>'Ref &amp; tarifs V'!B22</f>
        <v xml:space="preserve"> Classeur souple Vert dos 20 mm - grand format</v>
      </c>
      <c r="B40" s="155">
        <f>'5éme Art-Mat'!C28</f>
        <v>1</v>
      </c>
      <c r="C40" s="169">
        <f>'5éme Art-Mat'!N28</f>
        <v>0</v>
      </c>
      <c r="D40" s="169">
        <f>'5éme Art-Mat'!O28</f>
        <v>0</v>
      </c>
      <c r="E40" s="169">
        <f>'5éme Art-Mat'!P28</f>
        <v>0</v>
      </c>
      <c r="F40" s="170">
        <v>26</v>
      </c>
      <c r="G40" s="171"/>
      <c r="H40" s="172">
        <f>'Ref &amp; tarifs V'!C22</f>
        <v>1.05</v>
      </c>
      <c r="I40" s="173" t="str">
        <f t="shared" si="0"/>
        <v/>
      </c>
      <c r="J40"/>
      <c r="K40"/>
    </row>
    <row r="41" spans="1:11" ht="15" x14ac:dyDescent="0.3">
      <c r="A41" s="52" t="str">
        <f>'Ref &amp; tarifs V'!B23</f>
        <v xml:space="preserve"> Protège-cahiers 24 x 32 vendu à l'unité(2 Mauves, 1 Bleu et 1 Vert) </v>
      </c>
      <c r="B41" s="155">
        <f>'5éme Art-Mat'!C29</f>
        <v>4</v>
      </c>
      <c r="C41" s="169" t="str">
        <f>'5éme Art-Mat'!N29</f>
        <v>+2 N</v>
      </c>
      <c r="D41" s="169" t="str">
        <f>'5éme Art-Mat'!O29</f>
        <v>+2 R</v>
      </c>
      <c r="E41" s="169">
        <f>'5éme Art-Mat'!P29</f>
        <v>0</v>
      </c>
      <c r="F41" s="174">
        <v>27</v>
      </c>
      <c r="G41" s="171"/>
      <c r="H41" s="172">
        <f>'Ref &amp; tarifs V'!C23</f>
        <v>0.5</v>
      </c>
      <c r="I41" s="173" t="str">
        <f t="shared" si="0"/>
        <v/>
      </c>
      <c r="J41"/>
      <c r="K41"/>
    </row>
    <row r="42" spans="1:11" ht="18" customHeight="1" x14ac:dyDescent="0.3">
      <c r="A42" s="52" t="str">
        <f>'Ref &amp; tarifs V'!B24</f>
        <v xml:space="preserve"> Cahier de brouillon 100 pages</v>
      </c>
      <c r="B42" s="155">
        <f>'5éme Art-Mat'!C30</f>
        <v>1</v>
      </c>
      <c r="C42" s="169">
        <f>'5éme Art-Mat'!N30</f>
        <v>0</v>
      </c>
      <c r="D42" s="169" t="str">
        <f>'5éme Art-Mat'!O30</f>
        <v>+1</v>
      </c>
      <c r="E42" s="169">
        <f>'5éme Art-Mat'!P30</f>
        <v>0</v>
      </c>
      <c r="F42" s="170">
        <v>28</v>
      </c>
      <c r="G42" s="171"/>
      <c r="H42" s="172">
        <f>'Ref &amp; tarifs V'!C24</f>
        <v>0.25</v>
      </c>
      <c r="I42" s="173" t="str">
        <f t="shared" si="0"/>
        <v/>
      </c>
      <c r="J42"/>
      <c r="K42"/>
    </row>
    <row r="43" spans="1:11" ht="18" customHeight="1" x14ac:dyDescent="0.3">
      <c r="A43" s="52" t="str">
        <f>'Ref &amp; tarifs V'!B25</f>
        <v xml:space="preserve"> Classeur rigide Vert dos 45 mm - grand format</v>
      </c>
      <c r="B43" s="155">
        <f>'5éme Art-Mat'!C31</f>
        <v>1</v>
      </c>
      <c r="C43" s="169">
        <f>'5éme Art-Mat'!N31</f>
        <v>0</v>
      </c>
      <c r="D43" s="169">
        <f>'5éme Art-Mat'!O31</f>
        <v>0</v>
      </c>
      <c r="E43" s="169" t="str">
        <f>'5éme Art-Mat'!P31</f>
        <v>+1</v>
      </c>
      <c r="F43" s="170">
        <v>29</v>
      </c>
      <c r="G43" s="171"/>
      <c r="H43" s="172">
        <v>1.55</v>
      </c>
      <c r="I43" s="173" t="str">
        <f t="shared" si="0"/>
        <v/>
      </c>
      <c r="J43"/>
      <c r="K43"/>
    </row>
    <row r="44" spans="1:11" ht="18" customHeight="1" x14ac:dyDescent="0.3">
      <c r="A44" s="52" t="str">
        <f>'Ref &amp; tarifs V'!B26</f>
        <v xml:space="preserve"> Classeur rigide Bleu dos 45 mm - grand format</v>
      </c>
      <c r="B44" s="155">
        <f>'5éme Art-Mat'!C32</f>
        <v>1</v>
      </c>
      <c r="C44" s="169">
        <f>'5éme Art-Mat'!N32</f>
        <v>0</v>
      </c>
      <c r="D44" s="169">
        <f>'5éme Art-Mat'!O32</f>
        <v>0</v>
      </c>
      <c r="E44" s="169">
        <f>'5éme Art-Mat'!P32</f>
        <v>0</v>
      </c>
      <c r="F44" s="170">
        <v>30</v>
      </c>
      <c r="G44" s="171"/>
      <c r="H44" s="172">
        <v>1.55</v>
      </c>
      <c r="I44" s="173" t="str">
        <f t="shared" si="0"/>
        <v/>
      </c>
      <c r="J44"/>
      <c r="K44"/>
    </row>
    <row r="45" spans="1:11" ht="18" customHeight="1" x14ac:dyDescent="0.3">
      <c r="A45" s="52" t="str">
        <f>'Ref &amp; tarifs V'!B27</f>
        <v>Classeur rigide Noir dos 45 mm - grand format</v>
      </c>
      <c r="B45" s="155">
        <f>'5éme Art-Mat'!C33</f>
        <v>0</v>
      </c>
      <c r="C45" s="169">
        <f>'5éme Art-Mat'!N33</f>
        <v>0</v>
      </c>
      <c r="D45" s="169">
        <f>'5éme Art-Mat'!O33</f>
        <v>0</v>
      </c>
      <c r="E45" s="169">
        <f>'5éme Art-Mat'!P33</f>
        <v>0</v>
      </c>
      <c r="F45" s="170">
        <v>31</v>
      </c>
      <c r="G45" s="171"/>
      <c r="H45" s="172">
        <v>1.55</v>
      </c>
      <c r="I45" s="173" t="str">
        <f t="shared" si="0"/>
        <v/>
      </c>
      <c r="J45"/>
      <c r="K45"/>
    </row>
    <row r="46" spans="1:11" ht="18" customHeight="1" x14ac:dyDescent="0.3">
      <c r="A46" s="52" t="str">
        <f>'Ref &amp; tarifs V'!B28</f>
        <v>Classeur rigide Rouge dos 45 mm - grand format</v>
      </c>
      <c r="B46" s="155">
        <f>'5éme Art-Mat'!C34</f>
        <v>1</v>
      </c>
      <c r="C46" s="169">
        <f>'5éme Art-Mat'!N34</f>
        <v>0</v>
      </c>
      <c r="D46" s="169">
        <f>'5éme Art-Mat'!O34</f>
        <v>0</v>
      </c>
      <c r="E46" s="169">
        <f>'5éme Art-Mat'!P34</f>
        <v>0</v>
      </c>
      <c r="F46" s="170">
        <v>32</v>
      </c>
      <c r="G46" s="171"/>
      <c r="H46" s="172">
        <v>1.55</v>
      </c>
      <c r="I46" s="173" t="str">
        <f t="shared" si="0"/>
        <v/>
      </c>
      <c r="J46"/>
      <c r="K46"/>
    </row>
    <row r="47" spans="1:11" ht="18" customHeight="1" x14ac:dyDescent="0.3">
      <c r="A47" s="52" t="str">
        <f>'Ref &amp; tarifs V'!B29</f>
        <v>Paquet de feuilles simples perforées grands carreaux - grand format</v>
      </c>
      <c r="B47" s="155">
        <f>'5éme Art-Mat'!C35</f>
        <v>2</v>
      </c>
      <c r="C47" s="169">
        <f>'5éme Art-Mat'!N35</f>
        <v>0</v>
      </c>
      <c r="D47" s="169">
        <f>'5éme Art-Mat'!O35</f>
        <v>0</v>
      </c>
      <c r="E47" s="169">
        <f>'5éme Art-Mat'!P35</f>
        <v>0</v>
      </c>
      <c r="F47" s="170">
        <v>33</v>
      </c>
      <c r="G47" s="171"/>
      <c r="H47" s="172">
        <f>'Ref &amp; tarifs V'!C29</f>
        <v>0.6</v>
      </c>
      <c r="I47" s="173" t="str">
        <f t="shared" si="0"/>
        <v/>
      </c>
      <c r="J47"/>
      <c r="K47"/>
    </row>
    <row r="48" spans="1:11" ht="18" customHeight="1" x14ac:dyDescent="0.3">
      <c r="A48" s="52" t="str">
        <f>'Ref &amp; tarifs V'!B30</f>
        <v>Jeu de six intercalaires pour pochettes plastiques - grand format</v>
      </c>
      <c r="B48" s="155">
        <f>'5éme Art-Mat'!C36</f>
        <v>4</v>
      </c>
      <c r="C48" s="169">
        <f>'5éme Art-Mat'!N36</f>
        <v>0</v>
      </c>
      <c r="D48" s="169">
        <f>'5éme Art-Mat'!O36</f>
        <v>0</v>
      </c>
      <c r="E48" s="169" t="str">
        <f>'5éme Art-Mat'!P36</f>
        <v>+1</v>
      </c>
      <c r="F48" s="170">
        <v>34</v>
      </c>
      <c r="G48" s="171"/>
      <c r="H48" s="172">
        <f>'Ref &amp; tarifs V'!C30</f>
        <v>0.55000000000000004</v>
      </c>
      <c r="I48" s="173" t="str">
        <f>IF(G48=0,"",G48*H48)</f>
        <v/>
      </c>
      <c r="J48"/>
      <c r="K48"/>
    </row>
    <row r="49" spans="1:11" ht="18" customHeight="1" x14ac:dyDescent="0.3">
      <c r="A49" s="52" t="str">
        <f>'Ref &amp; tarifs V'!B31</f>
        <v>Paquet de copies doubles perforées grands.carreaux - grand format</v>
      </c>
      <c r="B49" s="155">
        <f>'5éme Art-Mat'!C37</f>
        <v>1</v>
      </c>
      <c r="C49" s="169">
        <f>'5éme Art-Mat'!N37</f>
        <v>0</v>
      </c>
      <c r="D49" s="169">
        <f>'5éme Art-Mat'!O37</f>
        <v>0</v>
      </c>
      <c r="E49" s="169">
        <f>'5éme Art-Mat'!P37</f>
        <v>0</v>
      </c>
      <c r="F49" s="170">
        <v>35</v>
      </c>
      <c r="G49" s="171"/>
      <c r="H49" s="172">
        <v>1.1499999999999999</v>
      </c>
      <c r="I49" s="173" t="str">
        <f t="shared" si="0"/>
        <v/>
      </c>
      <c r="J49"/>
      <c r="K49"/>
    </row>
    <row r="50" spans="1:11" ht="18" customHeight="1" x14ac:dyDescent="0.3">
      <c r="A50" s="52" t="str">
        <f>'Ref &amp; tarifs V'!B32</f>
        <v xml:space="preserve"> Lot de 100 pochettes transparentes perforées- grand format</v>
      </c>
      <c r="B50" s="155">
        <f>'5éme Art-Mat'!C38</f>
        <v>2</v>
      </c>
      <c r="C50" s="169">
        <f>'5éme Art-Mat'!N38</f>
        <v>0</v>
      </c>
      <c r="D50" s="169">
        <f>'5éme Art-Mat'!O38</f>
        <v>0</v>
      </c>
      <c r="E50" s="169">
        <f>'5éme Art-Mat'!P38</f>
        <v>0</v>
      </c>
      <c r="F50" s="170">
        <v>36</v>
      </c>
      <c r="G50" s="171"/>
      <c r="H50" s="172">
        <f>'Ref &amp; tarifs V'!C32</f>
        <v>1.55</v>
      </c>
      <c r="I50" s="173" t="str">
        <f t="shared" si="0"/>
        <v/>
      </c>
      <c r="J50"/>
      <c r="K50"/>
    </row>
    <row r="51" spans="1:11" ht="18" customHeight="1" x14ac:dyDescent="0.3">
      <c r="A51" s="52" t="str">
        <f>'Ref &amp; tarifs V'!B33</f>
        <v>Paquet de feuilles simples perforées petits carreaux - grand format</v>
      </c>
      <c r="B51" s="155">
        <f>'5éme Art-Mat'!C39</f>
        <v>2</v>
      </c>
      <c r="C51" s="169">
        <f>'5éme Art-Mat'!N39</f>
        <v>0</v>
      </c>
      <c r="D51" s="169">
        <f>'5éme Art-Mat'!O39</f>
        <v>0</v>
      </c>
      <c r="E51" s="169">
        <f>'5éme Art-Mat'!P39</f>
        <v>0</v>
      </c>
      <c r="F51" s="170">
        <v>37</v>
      </c>
      <c r="G51" s="171"/>
      <c r="H51" s="172">
        <f>'Ref &amp; tarifs V'!C33</f>
        <v>0.7</v>
      </c>
      <c r="I51" s="173" t="str">
        <f t="shared" si="0"/>
        <v/>
      </c>
      <c r="J51"/>
      <c r="K51"/>
    </row>
    <row r="52" spans="1:11" ht="18" customHeight="1" x14ac:dyDescent="0.3">
      <c r="A52" s="52" t="str">
        <f>'Ref &amp; tarifs V'!B34</f>
        <v>Jeu de douze intercalaires pour pochettes plastiques - grand format</v>
      </c>
      <c r="B52" s="155">
        <f>'5éme Art-Mat'!C40</f>
        <v>0</v>
      </c>
      <c r="C52" s="169">
        <f>'5éme Art-Mat'!N40</f>
        <v>0</v>
      </c>
      <c r="D52" s="169">
        <f>'5éme Art-Mat'!O40</f>
        <v>0</v>
      </c>
      <c r="E52" s="169">
        <f>'5éme Art-Mat'!P40</f>
        <v>0</v>
      </c>
      <c r="F52" s="170">
        <v>38</v>
      </c>
      <c r="G52" s="171"/>
      <c r="H52" s="172">
        <f>'Ref &amp; tarifs V'!C34</f>
        <v>0.95</v>
      </c>
      <c r="I52" s="173" t="str">
        <f t="shared" si="0"/>
        <v/>
      </c>
      <c r="J52"/>
      <c r="K52"/>
    </row>
    <row r="53" spans="1:11" ht="18" customHeight="1" x14ac:dyDescent="0.3">
      <c r="A53" s="52" t="str">
        <f>'Ref &amp; tarifs V'!B35</f>
        <v>Paquet de copies doubles perforées petits carreaux - grand format</v>
      </c>
      <c r="B53" s="155">
        <f>'5éme Art-Mat'!C41</f>
        <v>1</v>
      </c>
      <c r="C53" s="169">
        <f>'5éme Art-Mat'!N41</f>
        <v>0</v>
      </c>
      <c r="D53" s="169">
        <f>'5éme Art-Mat'!O41</f>
        <v>0</v>
      </c>
      <c r="E53" s="169">
        <f>'5éme Art-Mat'!P41</f>
        <v>0</v>
      </c>
      <c r="F53" s="170">
        <v>39</v>
      </c>
      <c r="G53" s="171"/>
      <c r="H53" s="172">
        <f>'Ref &amp; tarifs V'!C35</f>
        <v>1.1499999999999999</v>
      </c>
      <c r="I53" s="173" t="str">
        <f t="shared" si="0"/>
        <v/>
      </c>
      <c r="J53"/>
      <c r="K53"/>
    </row>
    <row r="54" spans="1:11" ht="18" customHeight="1" x14ac:dyDescent="0.3">
      <c r="A54" s="52" t="str">
        <f>'Ref &amp; tarifs V'!B36</f>
        <v>Classeur souple Bleu dos 20 mm - grand format</v>
      </c>
      <c r="B54" s="155">
        <f>'5éme Art-Mat'!C42</f>
        <v>0</v>
      </c>
      <c r="C54" s="169">
        <f>'5éme Art-Mat'!N42</f>
        <v>0</v>
      </c>
      <c r="D54" s="169">
        <f>'5éme Art-Mat'!O42</f>
        <v>0</v>
      </c>
      <c r="E54" s="169">
        <f>'5éme Art-Mat'!P42</f>
        <v>0</v>
      </c>
      <c r="F54" s="170">
        <v>40</v>
      </c>
      <c r="G54" s="171"/>
      <c r="H54" s="172">
        <f>'Ref &amp; tarifs V'!C36</f>
        <v>1</v>
      </c>
      <c r="I54" s="173" t="str">
        <f t="shared" si="0"/>
        <v/>
      </c>
      <c r="J54"/>
      <c r="K54"/>
    </row>
    <row r="55" spans="1:11" ht="18" customHeight="1" x14ac:dyDescent="0.3">
      <c r="A55" s="52" t="str">
        <f>'Ref &amp; tarifs V'!B37</f>
        <v>Feutre noir pour ardoise blanche</v>
      </c>
      <c r="B55" s="155">
        <f>'5éme Art-Mat'!C43</f>
        <v>1</v>
      </c>
      <c r="C55" s="169">
        <f>'5éme Art-Mat'!N43</f>
        <v>0</v>
      </c>
      <c r="D55" s="169">
        <f>'5éme Art-Mat'!O43</f>
        <v>0</v>
      </c>
      <c r="E55" s="169">
        <f>'5éme Art-Mat'!P43</f>
        <v>0</v>
      </c>
      <c r="F55" s="170">
        <v>41</v>
      </c>
      <c r="G55" s="171"/>
      <c r="H55" s="172">
        <f>'Ref &amp; tarifs V'!C37</f>
        <v>0.6</v>
      </c>
      <c r="I55" s="173" t="str">
        <f t="shared" si="0"/>
        <v/>
      </c>
      <c r="J55"/>
      <c r="K55"/>
    </row>
    <row r="56" spans="1:11" ht="18" customHeight="1" thickBot="1" x14ac:dyDescent="0.35">
      <c r="A56" s="52" t="str">
        <f>'Ref &amp; tarifs V'!B38</f>
        <v>Rouleau couvre livres 0,7x2m plastique transparent</v>
      </c>
      <c r="B56" s="155">
        <f>'5éme Art-Mat'!C44</f>
        <v>1</v>
      </c>
      <c r="C56" s="169">
        <f>'5éme Art-Mat'!N44</f>
        <v>0</v>
      </c>
      <c r="D56" s="169">
        <f>'5éme Art-Mat'!O44</f>
        <v>0</v>
      </c>
      <c r="E56" s="169">
        <f>'5éme Art-Mat'!P44</f>
        <v>0</v>
      </c>
      <c r="F56" s="170">
        <v>42</v>
      </c>
      <c r="G56" s="171"/>
      <c r="H56" s="172">
        <f>'Ref &amp; tarifs V'!C38</f>
        <v>1.2</v>
      </c>
      <c r="I56" s="173" t="str">
        <f t="shared" si="0"/>
        <v/>
      </c>
      <c r="J56"/>
      <c r="K56"/>
    </row>
    <row r="57" spans="1:11" ht="18" hidden="1" customHeight="1" thickBot="1" x14ac:dyDescent="0.35">
      <c r="A57" s="144"/>
      <c r="B57" s="175"/>
      <c r="C57" s="175"/>
      <c r="D57" s="175"/>
      <c r="E57" s="175"/>
      <c r="F57" s="176"/>
      <c r="G57" s="175"/>
      <c r="H57" s="177"/>
      <c r="I57" s="55">
        <f>SUM(I15:I56)</f>
        <v>0</v>
      </c>
      <c r="J57"/>
      <c r="K57"/>
    </row>
    <row r="58" spans="1:11" ht="18" customHeight="1" thickBot="1" x14ac:dyDescent="0.25">
      <c r="A58" s="48"/>
      <c r="B58" s="308" t="s">
        <v>65</v>
      </c>
      <c r="C58" s="309"/>
      <c r="D58" s="309"/>
      <c r="E58" s="309"/>
      <c r="F58" s="310"/>
      <c r="G58" s="311"/>
      <c r="H58" s="178"/>
      <c r="I58" s="55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6"/>
      <c r="C60" s="76"/>
      <c r="D60" s="76"/>
      <c r="E60" s="76"/>
      <c r="F60" s="76"/>
      <c r="G60" s="76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ète base"/>
    <protectedRange sqref="G15:G35 G37:G38 G42:G47 G40 G49:G57" name="quantiés"/>
    <protectedRange sqref="G10:G13" name="liste complète_1"/>
    <protectedRange sqref="F4:I8" name="coordonnées_1"/>
    <protectedRange sqref="H1:H3" name="langues_1"/>
    <protectedRange sqref="G36" name="quantités"/>
    <protectedRange sqref="G41" name="quantités_1"/>
    <protectedRange sqref="G48" name="quantités_2"/>
    <protectedRange sqref="G39" name="saisie quantité"/>
  </protectedRanges>
  <mergeCells count="25">
    <mergeCell ref="A4:B5"/>
    <mergeCell ref="F4:I4"/>
    <mergeCell ref="F5:I5"/>
    <mergeCell ref="B58:G58"/>
    <mergeCell ref="A1:E3"/>
    <mergeCell ref="C4:E4"/>
    <mergeCell ref="C5:E5"/>
    <mergeCell ref="C6:E6"/>
    <mergeCell ref="F1:G1"/>
    <mergeCell ref="F2:G2"/>
    <mergeCell ref="F3:G3"/>
    <mergeCell ref="C7:E7"/>
    <mergeCell ref="C8:E8"/>
    <mergeCell ref="F7:I7"/>
    <mergeCell ref="F8:I8"/>
    <mergeCell ref="F6:I6"/>
    <mergeCell ref="D12:F12"/>
    <mergeCell ref="D10:F10"/>
    <mergeCell ref="D11:F11"/>
    <mergeCell ref="H1:I1"/>
    <mergeCell ref="H2:I2"/>
    <mergeCell ref="H3:I3"/>
    <mergeCell ref="H10:I10"/>
    <mergeCell ref="H11:I11"/>
    <mergeCell ref="H12:I12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35 G47 G50:G51 G42:G43">
      <formula1>liste_2</formula1>
    </dataValidation>
    <dataValidation type="list" allowBlank="1" showInputMessage="1" showErrorMessage="1" sqref="G39">
      <formula1>liste_4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4 G40 G37:G38 G46 G15:G34 G55:G56 G49 G53">
      <formula1>liste_1</formula1>
    </dataValidation>
    <dataValidation type="list" allowBlank="1" showInputMessage="1" showErrorMessage="1" sqref="G52 G45 G54">
      <formula1>liste_0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41">
      <formula1>liste_6</formula1>
    </dataValidation>
    <dataValidation type="list" allowBlank="1" showInputMessage="1" showErrorMessage="1" sqref="G48">
      <formula1>liste_5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  <pageSetUpPr fitToPage="1"/>
  </sheetPr>
  <dimension ref="A1:H125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4.28515625" customWidth="1"/>
    <col min="2" max="2" width="18.28515625" customWidth="1"/>
    <col min="3" max="3" width="2.85546875" customWidth="1"/>
    <col min="4" max="4" width="8.42578125" customWidth="1"/>
    <col min="5" max="5" width="1.28515625" customWidth="1"/>
    <col min="6" max="6" width="54.5703125" customWidth="1"/>
    <col min="7" max="7" width="39.5703125" bestFit="1" customWidth="1"/>
    <col min="8" max="8" width="5.5703125" customWidth="1"/>
  </cols>
  <sheetData>
    <row r="1" spans="1:8" x14ac:dyDescent="0.2">
      <c r="A1" s="36"/>
      <c r="B1" s="129"/>
      <c r="C1" s="318" t="s">
        <v>269</v>
      </c>
      <c r="D1" s="319"/>
      <c r="E1" s="319"/>
      <c r="F1" s="319"/>
      <c r="G1" s="320"/>
      <c r="H1" s="219"/>
    </row>
    <row r="2" spans="1:8" ht="3.75" customHeight="1" x14ac:dyDescent="0.2">
      <c r="A2" s="36"/>
      <c r="B2" s="88"/>
      <c r="C2" s="89"/>
      <c r="D2" s="89"/>
      <c r="E2" s="89"/>
      <c r="F2" s="89"/>
      <c r="G2" s="89"/>
      <c r="H2" s="209"/>
    </row>
    <row r="3" spans="1:8" x14ac:dyDescent="0.2">
      <c r="A3" s="34"/>
      <c r="B3" s="90"/>
      <c r="C3" s="91"/>
      <c r="D3" s="85" t="s">
        <v>77</v>
      </c>
      <c r="E3" s="86"/>
      <c r="F3" s="92" t="s">
        <v>31</v>
      </c>
      <c r="G3" s="130" t="s">
        <v>23</v>
      </c>
      <c r="H3" s="219"/>
    </row>
    <row r="4" spans="1:8" x14ac:dyDescent="0.2">
      <c r="A4" s="34"/>
      <c r="B4" s="90"/>
      <c r="C4" s="91"/>
      <c r="D4" s="94">
        <v>1</v>
      </c>
      <c r="E4" s="91"/>
      <c r="F4" s="80" t="s">
        <v>0</v>
      </c>
      <c r="G4" s="131" t="s">
        <v>36</v>
      </c>
      <c r="H4" s="209"/>
    </row>
    <row r="5" spans="1:8" x14ac:dyDescent="0.2">
      <c r="A5" s="34"/>
      <c r="B5" s="90"/>
      <c r="C5" s="91"/>
      <c r="D5" s="94">
        <v>2</v>
      </c>
      <c r="E5" s="91"/>
      <c r="F5" s="80" t="s">
        <v>1</v>
      </c>
      <c r="G5" s="131" t="s">
        <v>202</v>
      </c>
      <c r="H5" s="209"/>
    </row>
    <row r="6" spans="1:8" x14ac:dyDescent="0.2">
      <c r="A6" s="34"/>
      <c r="B6" s="90"/>
      <c r="C6" s="91"/>
      <c r="D6" s="94">
        <v>3</v>
      </c>
      <c r="E6" s="91"/>
      <c r="F6" s="80" t="s">
        <v>2</v>
      </c>
      <c r="G6" s="131" t="s">
        <v>234</v>
      </c>
      <c r="H6" s="209"/>
    </row>
    <row r="7" spans="1:8" x14ac:dyDescent="0.2">
      <c r="A7" s="34"/>
      <c r="B7" s="90"/>
      <c r="C7" s="91"/>
      <c r="D7" s="94">
        <v>4</v>
      </c>
      <c r="E7" s="91"/>
      <c r="F7" s="80" t="s">
        <v>3</v>
      </c>
      <c r="G7" s="131" t="s">
        <v>175</v>
      </c>
      <c r="H7" s="209"/>
    </row>
    <row r="8" spans="1:8" x14ac:dyDescent="0.2">
      <c r="A8" s="37"/>
      <c r="B8" s="90"/>
      <c r="C8" s="91"/>
      <c r="D8" s="94">
        <v>5</v>
      </c>
      <c r="E8" s="91"/>
      <c r="F8" s="80" t="s">
        <v>4</v>
      </c>
      <c r="G8" s="131" t="s">
        <v>38</v>
      </c>
      <c r="H8" s="209"/>
    </row>
    <row r="9" spans="1:8" x14ac:dyDescent="0.2">
      <c r="A9" s="37"/>
      <c r="B9" s="90"/>
      <c r="C9" s="91"/>
      <c r="D9" s="94">
        <v>7</v>
      </c>
      <c r="E9" s="91"/>
      <c r="F9" s="80" t="s">
        <v>247</v>
      </c>
      <c r="G9" s="120" t="s">
        <v>104</v>
      </c>
      <c r="H9" s="209"/>
    </row>
    <row r="10" spans="1:8" x14ac:dyDescent="0.2">
      <c r="A10" s="38"/>
      <c r="B10" s="90"/>
      <c r="C10" s="91"/>
      <c r="D10" s="94">
        <v>11</v>
      </c>
      <c r="E10" s="91"/>
      <c r="F10" s="80" t="s">
        <v>78</v>
      </c>
      <c r="G10" s="213" t="s">
        <v>219</v>
      </c>
      <c r="H10" s="209"/>
    </row>
    <row r="11" spans="1:8" x14ac:dyDescent="0.2">
      <c r="A11" s="38"/>
      <c r="B11" s="90"/>
      <c r="C11" s="91"/>
      <c r="D11" s="94">
        <v>12</v>
      </c>
      <c r="E11" s="91"/>
      <c r="F11" s="80" t="s">
        <v>26</v>
      </c>
      <c r="G11" s="85"/>
      <c r="H11" s="223"/>
    </row>
    <row r="12" spans="1:8" x14ac:dyDescent="0.2">
      <c r="A12" s="38"/>
      <c r="B12" s="90"/>
      <c r="C12" s="91"/>
      <c r="D12" s="94">
        <v>13</v>
      </c>
      <c r="E12" s="91"/>
      <c r="F12" s="80" t="s">
        <v>140</v>
      </c>
      <c r="G12" s="215"/>
      <c r="H12" s="209"/>
    </row>
    <row r="13" spans="1:8" x14ac:dyDescent="0.2">
      <c r="A13" s="38"/>
      <c r="B13" s="90"/>
      <c r="C13" s="91"/>
      <c r="D13" s="94">
        <v>14</v>
      </c>
      <c r="E13" s="91"/>
      <c r="F13" s="80" t="s">
        <v>141</v>
      </c>
      <c r="G13" s="84"/>
      <c r="H13" s="209"/>
    </row>
    <row r="14" spans="1:8" x14ac:dyDescent="0.2">
      <c r="A14" s="38"/>
      <c r="B14" s="90"/>
      <c r="C14" s="91"/>
      <c r="D14" s="94">
        <v>15</v>
      </c>
      <c r="E14" s="91"/>
      <c r="F14" s="80" t="s">
        <v>29</v>
      </c>
      <c r="G14" s="97"/>
      <c r="H14" s="209"/>
    </row>
    <row r="15" spans="1:8" x14ac:dyDescent="0.2">
      <c r="A15" s="38"/>
      <c r="B15" s="90"/>
      <c r="C15" s="91"/>
      <c r="D15" s="94">
        <v>21</v>
      </c>
      <c r="E15" s="91"/>
      <c r="F15" s="80" t="s">
        <v>28</v>
      </c>
      <c r="G15" s="97"/>
      <c r="H15" s="209"/>
    </row>
    <row r="16" spans="1:8" x14ac:dyDescent="0.2">
      <c r="A16" s="38"/>
      <c r="B16" s="90"/>
      <c r="C16" s="91"/>
      <c r="D16" s="94">
        <v>28</v>
      </c>
      <c r="E16" s="91"/>
      <c r="F16" s="80" t="s">
        <v>14</v>
      </c>
      <c r="G16" s="97"/>
      <c r="H16" s="209"/>
    </row>
    <row r="17" spans="1:8" x14ac:dyDescent="0.2">
      <c r="A17" s="38"/>
      <c r="B17" s="90"/>
      <c r="C17" s="91"/>
      <c r="D17" s="94">
        <v>33</v>
      </c>
      <c r="E17" s="91"/>
      <c r="F17" s="80" t="s">
        <v>44</v>
      </c>
      <c r="G17" s="97"/>
      <c r="H17" s="209"/>
    </row>
    <row r="18" spans="1:8" x14ac:dyDescent="0.2">
      <c r="A18" s="38"/>
      <c r="B18" s="90"/>
      <c r="C18" s="91"/>
      <c r="D18" s="94">
        <v>35</v>
      </c>
      <c r="E18" s="91"/>
      <c r="F18" s="80" t="s">
        <v>27</v>
      </c>
      <c r="G18" s="97"/>
      <c r="H18" s="209"/>
    </row>
    <row r="19" spans="1:8" x14ac:dyDescent="0.2">
      <c r="A19" s="38"/>
      <c r="B19" s="90"/>
      <c r="C19" s="91"/>
      <c r="D19" s="94">
        <v>39</v>
      </c>
      <c r="E19" s="91"/>
      <c r="F19" s="80" t="s">
        <v>42</v>
      </c>
      <c r="G19" s="97"/>
      <c r="H19" s="209"/>
    </row>
    <row r="20" spans="1:8" ht="12" customHeight="1" x14ac:dyDescent="0.2">
      <c r="B20" s="90"/>
      <c r="C20" s="91"/>
      <c r="D20" s="98">
        <v>42</v>
      </c>
      <c r="E20" s="99"/>
      <c r="F20" s="81" t="s">
        <v>252</v>
      </c>
      <c r="G20" s="97"/>
      <c r="H20" s="209"/>
    </row>
    <row r="21" spans="1:8" x14ac:dyDescent="0.2">
      <c r="A21" s="38"/>
      <c r="B21" s="90"/>
      <c r="C21" s="91"/>
      <c r="D21" s="97"/>
      <c r="E21" s="91"/>
      <c r="F21" s="101" t="s">
        <v>30</v>
      </c>
      <c r="G21" s="97"/>
      <c r="H21" s="209"/>
    </row>
    <row r="22" spans="1:8" x14ac:dyDescent="0.2">
      <c r="A22" s="38"/>
      <c r="B22" s="102" t="s">
        <v>32</v>
      </c>
      <c r="C22" s="91"/>
      <c r="D22" s="103">
        <v>16</v>
      </c>
      <c r="E22" s="86"/>
      <c r="F22" s="104" t="s">
        <v>34</v>
      </c>
      <c r="G22" s="97"/>
      <c r="H22" s="209"/>
    </row>
    <row r="23" spans="1:8" x14ac:dyDescent="0.2">
      <c r="A23" s="38"/>
      <c r="B23" s="105"/>
      <c r="C23" s="91"/>
      <c r="D23" s="94">
        <v>17</v>
      </c>
      <c r="E23" s="91"/>
      <c r="F23" s="80" t="s">
        <v>186</v>
      </c>
      <c r="G23" s="97"/>
      <c r="H23" s="209"/>
    </row>
    <row r="24" spans="1:8" x14ac:dyDescent="0.2">
      <c r="A24" s="38"/>
      <c r="B24" s="105"/>
      <c r="C24" s="91"/>
      <c r="D24" s="94">
        <v>18</v>
      </c>
      <c r="E24" s="91"/>
      <c r="F24" s="80" t="s">
        <v>35</v>
      </c>
      <c r="G24" s="97"/>
      <c r="H24" s="209"/>
    </row>
    <row r="25" spans="1:8" x14ac:dyDescent="0.2">
      <c r="A25" s="38"/>
      <c r="B25" s="105"/>
      <c r="C25" s="91"/>
      <c r="D25" s="94">
        <v>19</v>
      </c>
      <c r="E25" s="91"/>
      <c r="F25" s="80" t="s">
        <v>100</v>
      </c>
      <c r="G25" s="97"/>
      <c r="H25" s="209"/>
    </row>
    <row r="26" spans="1:8" x14ac:dyDescent="0.2">
      <c r="A26" s="38"/>
      <c r="B26" s="105"/>
      <c r="C26" s="91"/>
      <c r="D26" s="94">
        <v>20</v>
      </c>
      <c r="E26" s="91"/>
      <c r="F26" s="80" t="s">
        <v>7</v>
      </c>
      <c r="G26" s="97"/>
      <c r="H26" s="209"/>
    </row>
    <row r="27" spans="1:8" x14ac:dyDescent="0.2">
      <c r="A27" s="38"/>
      <c r="B27" s="84"/>
      <c r="C27" s="91"/>
      <c r="D27" s="94">
        <v>23</v>
      </c>
      <c r="E27" s="91"/>
      <c r="F27" s="80" t="s">
        <v>33</v>
      </c>
      <c r="G27" s="97"/>
      <c r="H27" s="209"/>
    </row>
    <row r="28" spans="1:8" x14ac:dyDescent="0.2">
      <c r="A28" s="38"/>
      <c r="B28" s="105"/>
      <c r="C28" s="91"/>
      <c r="D28" s="94">
        <v>25</v>
      </c>
      <c r="E28" s="91"/>
      <c r="F28" s="80" t="s">
        <v>124</v>
      </c>
      <c r="G28" s="97"/>
      <c r="H28" s="209"/>
    </row>
    <row r="29" spans="1:8" ht="6.75" customHeight="1" x14ac:dyDescent="0.2">
      <c r="A29" s="38"/>
      <c r="B29" s="105"/>
      <c r="C29" s="91"/>
      <c r="D29" s="132"/>
      <c r="E29" s="133"/>
      <c r="F29" s="117"/>
      <c r="G29" s="97"/>
      <c r="H29" s="209"/>
    </row>
    <row r="30" spans="1:8" x14ac:dyDescent="0.2">
      <c r="A30" s="38"/>
      <c r="B30" s="102" t="s">
        <v>8</v>
      </c>
      <c r="C30" s="108"/>
      <c r="D30" s="109"/>
      <c r="E30" s="110"/>
      <c r="F30" s="104"/>
      <c r="G30" s="111"/>
      <c r="H30" s="209"/>
    </row>
    <row r="31" spans="1:8" x14ac:dyDescent="0.2">
      <c r="A31" s="38"/>
      <c r="B31" s="102" t="s">
        <v>37</v>
      </c>
      <c r="C31" s="100"/>
      <c r="D31" s="112">
        <v>31</v>
      </c>
      <c r="E31" s="108"/>
      <c r="F31" s="80" t="s">
        <v>212</v>
      </c>
      <c r="G31" s="111"/>
      <c r="H31" s="209"/>
    </row>
    <row r="32" spans="1:8" x14ac:dyDescent="0.2">
      <c r="A32" s="38"/>
      <c r="B32" s="105"/>
      <c r="C32" s="91"/>
      <c r="D32" s="112">
        <v>36</v>
      </c>
      <c r="E32" s="100"/>
      <c r="F32" s="80" t="s">
        <v>131</v>
      </c>
      <c r="G32" s="111"/>
      <c r="H32" s="209"/>
    </row>
    <row r="33" spans="1:8" x14ac:dyDescent="0.2">
      <c r="A33" s="38"/>
      <c r="B33" s="102"/>
      <c r="C33" s="100"/>
      <c r="D33" s="106">
        <v>38</v>
      </c>
      <c r="E33" s="113"/>
      <c r="F33" s="81" t="s">
        <v>138</v>
      </c>
      <c r="G33" s="111"/>
      <c r="H33" s="209"/>
    </row>
    <row r="34" spans="1:8" ht="5.25" customHeight="1" x14ac:dyDescent="0.2">
      <c r="A34" s="38"/>
      <c r="B34" s="105"/>
      <c r="C34" s="91"/>
      <c r="D34" s="111"/>
      <c r="E34" s="100"/>
      <c r="F34" s="100"/>
      <c r="G34" s="111"/>
      <c r="H34" s="209"/>
    </row>
    <row r="35" spans="1:8" x14ac:dyDescent="0.2">
      <c r="A35" s="8"/>
      <c r="B35" s="102" t="s">
        <v>10</v>
      </c>
      <c r="C35" s="100"/>
      <c r="D35" s="109">
        <v>6</v>
      </c>
      <c r="E35" s="115"/>
      <c r="F35" s="104" t="s">
        <v>5</v>
      </c>
      <c r="G35" s="111"/>
      <c r="H35" s="209"/>
    </row>
    <row r="36" spans="1:8" x14ac:dyDescent="0.2">
      <c r="A36" s="8"/>
      <c r="B36" s="114"/>
      <c r="C36" s="100"/>
      <c r="D36" s="112">
        <v>8</v>
      </c>
      <c r="E36" s="100"/>
      <c r="F36" s="80" t="s">
        <v>6</v>
      </c>
      <c r="G36" s="111"/>
      <c r="H36" s="209"/>
    </row>
    <row r="37" spans="1:8" x14ac:dyDescent="0.2">
      <c r="A37" s="8"/>
      <c r="B37" s="114"/>
      <c r="C37" s="100"/>
      <c r="D37" s="112">
        <v>9</v>
      </c>
      <c r="E37" s="100"/>
      <c r="F37" s="80" t="s">
        <v>263</v>
      </c>
      <c r="G37" s="111"/>
      <c r="H37" s="209"/>
    </row>
    <row r="38" spans="1:8" x14ac:dyDescent="0.2">
      <c r="A38" s="8"/>
      <c r="B38" s="114"/>
      <c r="C38" s="100"/>
      <c r="D38" s="112">
        <v>10</v>
      </c>
      <c r="E38" s="100"/>
      <c r="F38" s="80" t="s">
        <v>275</v>
      </c>
      <c r="G38" s="111"/>
      <c r="H38" s="209"/>
    </row>
    <row r="39" spans="1:8" x14ac:dyDescent="0.2">
      <c r="A39" s="8"/>
      <c r="B39" s="114"/>
      <c r="C39" s="100"/>
      <c r="D39" s="112">
        <v>25</v>
      </c>
      <c r="E39" s="100"/>
      <c r="F39" s="80" t="s">
        <v>274</v>
      </c>
      <c r="G39" s="111"/>
      <c r="H39" s="209"/>
    </row>
    <row r="40" spans="1:8" x14ac:dyDescent="0.2">
      <c r="A40" s="38"/>
      <c r="B40" s="84"/>
      <c r="C40" s="100"/>
      <c r="D40" s="112">
        <v>26</v>
      </c>
      <c r="E40" s="100"/>
      <c r="F40" s="80" t="s">
        <v>206</v>
      </c>
      <c r="G40" s="111"/>
      <c r="H40" s="209"/>
    </row>
    <row r="41" spans="1:8" x14ac:dyDescent="0.2">
      <c r="A41" s="8"/>
      <c r="B41" s="114"/>
      <c r="C41" s="100"/>
      <c r="D41" s="112">
        <v>27</v>
      </c>
      <c r="E41" s="100"/>
      <c r="F41" s="80" t="s">
        <v>127</v>
      </c>
      <c r="G41" s="111"/>
      <c r="H41" s="209"/>
    </row>
    <row r="42" spans="1:8" x14ac:dyDescent="0.2">
      <c r="A42" s="8"/>
      <c r="B42" s="114"/>
      <c r="C42" s="100"/>
      <c r="D42" s="112">
        <v>34</v>
      </c>
      <c r="E42" s="100"/>
      <c r="F42" s="80" t="s">
        <v>139</v>
      </c>
      <c r="G42" s="111"/>
      <c r="H42" s="209"/>
    </row>
    <row r="43" spans="1:8" ht="12" customHeight="1" x14ac:dyDescent="0.2">
      <c r="B43" s="114"/>
      <c r="C43" s="100"/>
      <c r="D43" s="112">
        <v>37</v>
      </c>
      <c r="E43" s="100"/>
      <c r="F43" s="80" t="s">
        <v>276</v>
      </c>
      <c r="G43" s="111"/>
      <c r="H43" s="209"/>
    </row>
    <row r="44" spans="1:8" x14ac:dyDescent="0.2">
      <c r="A44" s="8"/>
      <c r="B44" s="105"/>
      <c r="C44" s="100"/>
      <c r="D44" s="106">
        <v>36</v>
      </c>
      <c r="E44" s="113"/>
      <c r="F44" s="81" t="s">
        <v>131</v>
      </c>
      <c r="G44" s="111"/>
      <c r="H44" s="209"/>
    </row>
    <row r="45" spans="1:8" ht="6.75" customHeight="1" x14ac:dyDescent="0.2">
      <c r="A45" s="8"/>
      <c r="B45" s="114"/>
      <c r="C45" s="100"/>
      <c r="D45" s="84"/>
      <c r="E45" s="84"/>
      <c r="F45" s="84"/>
      <c r="G45" s="111"/>
      <c r="H45" s="209"/>
    </row>
    <row r="46" spans="1:8" x14ac:dyDescent="0.2">
      <c r="A46" s="8"/>
      <c r="B46" s="135" t="s">
        <v>41</v>
      </c>
      <c r="C46" s="100"/>
      <c r="D46" s="109">
        <v>32</v>
      </c>
      <c r="E46" s="115"/>
      <c r="F46" s="104" t="s">
        <v>213</v>
      </c>
      <c r="G46" s="111"/>
      <c r="H46" s="209"/>
    </row>
    <row r="47" spans="1:8" x14ac:dyDescent="0.2">
      <c r="A47" s="8"/>
      <c r="B47" s="114"/>
      <c r="C47" s="100"/>
      <c r="D47" s="94">
        <v>33</v>
      </c>
      <c r="E47" s="91"/>
      <c r="F47" s="80" t="s">
        <v>44</v>
      </c>
      <c r="G47" s="111"/>
      <c r="H47" s="209"/>
    </row>
    <row r="48" spans="1:8" x14ac:dyDescent="0.2">
      <c r="A48" s="8"/>
      <c r="B48" s="114"/>
      <c r="C48" s="100"/>
      <c r="D48" s="112">
        <v>34</v>
      </c>
      <c r="E48" s="100"/>
      <c r="F48" s="80" t="s">
        <v>139</v>
      </c>
      <c r="G48" s="111"/>
      <c r="H48" s="209"/>
    </row>
    <row r="49" spans="1:8" x14ac:dyDescent="0.2">
      <c r="A49" s="8"/>
      <c r="B49" s="114"/>
      <c r="C49" s="100"/>
      <c r="D49" s="112">
        <v>35</v>
      </c>
      <c r="E49" s="100"/>
      <c r="F49" s="80" t="s">
        <v>27</v>
      </c>
      <c r="G49" s="111"/>
      <c r="H49" s="209"/>
    </row>
    <row r="50" spans="1:8" x14ac:dyDescent="0.2">
      <c r="A50" s="8"/>
      <c r="B50" s="114"/>
      <c r="C50" s="100"/>
      <c r="D50" s="112">
        <v>36</v>
      </c>
      <c r="E50" s="100"/>
      <c r="F50" s="80" t="s">
        <v>137</v>
      </c>
      <c r="G50" s="111"/>
      <c r="H50" s="209"/>
    </row>
    <row r="51" spans="1:8" ht="7.5" customHeight="1" x14ac:dyDescent="0.2">
      <c r="A51" s="8"/>
      <c r="B51" s="114"/>
      <c r="C51" s="100"/>
      <c r="D51" s="134"/>
      <c r="E51" s="117"/>
      <c r="F51" s="117"/>
      <c r="G51" s="111"/>
      <c r="H51" s="209"/>
    </row>
    <row r="52" spans="1:8" x14ac:dyDescent="0.2">
      <c r="A52" s="8"/>
      <c r="B52" s="102" t="s">
        <v>45</v>
      </c>
      <c r="C52" s="100"/>
      <c r="D52" s="150">
        <v>16</v>
      </c>
      <c r="E52" s="86"/>
      <c r="F52" s="104" t="s">
        <v>125</v>
      </c>
      <c r="G52" s="111"/>
      <c r="H52" s="209"/>
    </row>
    <row r="53" spans="1:8" x14ac:dyDescent="0.2">
      <c r="A53" s="8"/>
      <c r="B53" s="214"/>
      <c r="C53" s="100"/>
      <c r="D53" s="94">
        <v>33</v>
      </c>
      <c r="E53" s="91"/>
      <c r="F53" s="80" t="s">
        <v>44</v>
      </c>
      <c r="G53" s="111"/>
      <c r="H53" s="209"/>
    </row>
    <row r="54" spans="1:8" x14ac:dyDescent="0.2">
      <c r="A54" s="8"/>
      <c r="B54" s="84"/>
      <c r="C54" s="100"/>
      <c r="D54" s="106">
        <v>36</v>
      </c>
      <c r="E54" s="113"/>
      <c r="F54" s="81" t="s">
        <v>131</v>
      </c>
      <c r="G54" s="111"/>
      <c r="H54" s="209"/>
    </row>
    <row r="55" spans="1:8" ht="6.75" customHeight="1" x14ac:dyDescent="0.2">
      <c r="A55" s="8"/>
      <c r="B55" s="114"/>
      <c r="C55" s="100"/>
      <c r="D55" s="134"/>
      <c r="E55" s="117"/>
      <c r="F55" s="117"/>
      <c r="G55" s="111"/>
      <c r="H55" s="209"/>
    </row>
    <row r="56" spans="1:8" x14ac:dyDescent="0.2">
      <c r="A56" s="38"/>
      <c r="B56" s="102" t="s">
        <v>11</v>
      </c>
      <c r="C56" s="100"/>
      <c r="D56" s="109">
        <v>29</v>
      </c>
      <c r="E56" s="115"/>
      <c r="F56" s="104" t="s">
        <v>210</v>
      </c>
      <c r="G56" s="111"/>
      <c r="H56" s="209"/>
    </row>
    <row r="57" spans="1:8" x14ac:dyDescent="0.2">
      <c r="A57" s="38"/>
      <c r="B57" s="102"/>
      <c r="C57" s="100"/>
      <c r="D57" s="112">
        <v>34</v>
      </c>
      <c r="E57" s="100"/>
      <c r="F57" s="80" t="s">
        <v>139</v>
      </c>
      <c r="G57" s="111"/>
      <c r="H57" s="209"/>
    </row>
    <row r="58" spans="1:8" x14ac:dyDescent="0.2">
      <c r="A58" s="38"/>
      <c r="B58" s="102"/>
      <c r="C58" s="100"/>
      <c r="D58" s="112">
        <v>36</v>
      </c>
      <c r="E58" s="100"/>
      <c r="F58" s="80" t="s">
        <v>264</v>
      </c>
      <c r="G58" s="111"/>
      <c r="H58" s="209"/>
    </row>
    <row r="59" spans="1:8" x14ac:dyDescent="0.2">
      <c r="A59" s="38"/>
      <c r="B59" s="102"/>
      <c r="C59" s="100"/>
      <c r="D59" s="106">
        <v>37</v>
      </c>
      <c r="E59" s="113"/>
      <c r="F59" s="81" t="s">
        <v>126</v>
      </c>
      <c r="G59" s="111"/>
      <c r="H59" s="209"/>
    </row>
    <row r="60" spans="1:8" ht="6.75" customHeight="1" x14ac:dyDescent="0.2">
      <c r="A60" s="38"/>
      <c r="B60" s="102"/>
      <c r="C60" s="100"/>
      <c r="D60" s="134"/>
      <c r="E60" s="117"/>
      <c r="F60" s="117"/>
      <c r="G60" s="111"/>
      <c r="H60" s="209"/>
    </row>
    <row r="61" spans="1:8" x14ac:dyDescent="0.2">
      <c r="A61" s="38"/>
      <c r="B61" s="102" t="s">
        <v>21</v>
      </c>
      <c r="C61" s="100"/>
      <c r="D61" s="116">
        <v>24</v>
      </c>
      <c r="E61" s="117"/>
      <c r="F61" s="118" t="s">
        <v>223</v>
      </c>
      <c r="G61" s="111"/>
      <c r="H61" s="209"/>
    </row>
    <row r="62" spans="1:8" ht="6.75" customHeight="1" x14ac:dyDescent="0.2">
      <c r="A62" s="38"/>
      <c r="B62" s="102"/>
      <c r="C62" s="100"/>
      <c r="D62" s="134"/>
      <c r="E62" s="117"/>
      <c r="F62" s="117"/>
      <c r="G62" s="111"/>
      <c r="H62" s="209"/>
    </row>
    <row r="63" spans="1:8" x14ac:dyDescent="0.2">
      <c r="A63" s="38"/>
      <c r="B63" s="102" t="s">
        <v>12</v>
      </c>
      <c r="C63" s="100"/>
      <c r="D63" s="109">
        <v>22</v>
      </c>
      <c r="E63" s="115"/>
      <c r="F63" s="104" t="s">
        <v>25</v>
      </c>
      <c r="G63" s="111"/>
      <c r="H63" s="209"/>
    </row>
    <row r="64" spans="1:8" x14ac:dyDescent="0.2">
      <c r="A64" s="38"/>
      <c r="B64" s="105"/>
      <c r="C64" s="100"/>
      <c r="D64" s="106">
        <v>27</v>
      </c>
      <c r="E64" s="113"/>
      <c r="F64" s="81" t="s">
        <v>159</v>
      </c>
      <c r="G64" s="111"/>
      <c r="H64" s="209"/>
    </row>
    <row r="65" spans="1:8" ht="7.5" customHeight="1" x14ac:dyDescent="0.2">
      <c r="A65" s="38"/>
      <c r="B65" s="105"/>
      <c r="C65" s="100"/>
      <c r="D65" s="134"/>
      <c r="E65" s="117"/>
      <c r="F65" s="117"/>
      <c r="G65" s="111"/>
      <c r="H65" s="209"/>
    </row>
    <row r="66" spans="1:8" x14ac:dyDescent="0.2">
      <c r="A66" s="38"/>
      <c r="B66" s="102" t="s">
        <v>13</v>
      </c>
      <c r="C66" s="100"/>
      <c r="D66" s="109">
        <v>22</v>
      </c>
      <c r="E66" s="115"/>
      <c r="F66" s="104" t="s">
        <v>25</v>
      </c>
      <c r="G66" s="111"/>
      <c r="H66" s="209"/>
    </row>
    <row r="67" spans="1:8" x14ac:dyDescent="0.2">
      <c r="A67" s="38"/>
      <c r="B67" s="105"/>
      <c r="C67" s="100"/>
      <c r="D67" s="106">
        <v>27</v>
      </c>
      <c r="E67" s="113"/>
      <c r="F67" s="81" t="s">
        <v>235</v>
      </c>
      <c r="G67" s="111"/>
      <c r="H67" s="209"/>
    </row>
    <row r="68" spans="1:8" ht="6.75" customHeight="1" x14ac:dyDescent="0.2">
      <c r="A68" s="5"/>
      <c r="B68" s="114"/>
      <c r="C68" s="100"/>
      <c r="D68" s="134"/>
      <c r="E68" s="117"/>
      <c r="F68" s="117"/>
      <c r="G68" s="111"/>
      <c r="H68" s="209"/>
    </row>
    <row r="69" spans="1:8" ht="12" customHeight="1" x14ac:dyDescent="0.2">
      <c r="B69" s="102" t="s">
        <v>43</v>
      </c>
      <c r="C69" s="100"/>
      <c r="D69" s="109">
        <v>22</v>
      </c>
      <c r="E69" s="115"/>
      <c r="F69" s="104" t="s">
        <v>25</v>
      </c>
      <c r="G69" s="111"/>
      <c r="H69" s="209"/>
    </row>
    <row r="70" spans="1:8" ht="12" customHeight="1" x14ac:dyDescent="0.2">
      <c r="B70" s="102"/>
      <c r="C70" s="100"/>
      <c r="D70" s="112">
        <v>27</v>
      </c>
      <c r="E70" s="100"/>
      <c r="F70" s="80" t="s">
        <v>135</v>
      </c>
      <c r="G70" s="111"/>
      <c r="H70" s="209"/>
    </row>
    <row r="71" spans="1:8" ht="12" customHeight="1" x14ac:dyDescent="0.2">
      <c r="B71" s="105"/>
      <c r="C71" s="100"/>
      <c r="D71" s="112">
        <v>28</v>
      </c>
      <c r="E71" s="100"/>
      <c r="F71" s="80" t="s">
        <v>14</v>
      </c>
      <c r="G71" s="111"/>
      <c r="H71" s="209"/>
    </row>
    <row r="72" spans="1:8" ht="6.75" customHeight="1" x14ac:dyDescent="0.2">
      <c r="B72" s="105"/>
      <c r="C72" s="100"/>
      <c r="D72" s="134"/>
      <c r="E72" s="117"/>
      <c r="F72" s="117"/>
      <c r="G72" s="111"/>
      <c r="H72" s="209"/>
    </row>
    <row r="73" spans="1:8" x14ac:dyDescent="0.2">
      <c r="A73" s="32"/>
      <c r="B73" s="102" t="s">
        <v>40</v>
      </c>
      <c r="C73" s="100"/>
      <c r="D73" s="109">
        <v>29</v>
      </c>
      <c r="E73" s="115"/>
      <c r="F73" s="104" t="s">
        <v>210</v>
      </c>
      <c r="G73" s="111"/>
      <c r="H73" s="209"/>
    </row>
    <row r="74" spans="1:8" x14ac:dyDescent="0.2">
      <c r="A74" s="38"/>
      <c r="B74" s="105"/>
      <c r="C74" s="100"/>
      <c r="D74" s="106">
        <v>34</v>
      </c>
      <c r="E74" s="113"/>
      <c r="F74" s="81" t="s">
        <v>139</v>
      </c>
      <c r="G74" s="111"/>
      <c r="H74" s="209"/>
    </row>
    <row r="75" spans="1:8" ht="6.75" customHeight="1" x14ac:dyDescent="0.2">
      <c r="A75" s="32"/>
      <c r="B75" s="102"/>
      <c r="C75" s="100"/>
      <c r="D75" s="134"/>
      <c r="E75" s="117"/>
      <c r="F75" s="117"/>
      <c r="G75" s="111"/>
      <c r="H75" s="209"/>
    </row>
    <row r="76" spans="1:8" x14ac:dyDescent="0.2">
      <c r="A76" s="8"/>
      <c r="B76" s="102" t="s">
        <v>15</v>
      </c>
      <c r="C76" s="100"/>
      <c r="D76" s="109">
        <v>30</v>
      </c>
      <c r="E76" s="115"/>
      <c r="F76" s="104" t="s">
        <v>208</v>
      </c>
      <c r="G76" s="111"/>
      <c r="H76" s="209"/>
    </row>
    <row r="77" spans="1:8" x14ac:dyDescent="0.2">
      <c r="A77" s="8"/>
      <c r="B77" s="114"/>
      <c r="C77" s="100"/>
      <c r="D77" s="112">
        <v>34</v>
      </c>
      <c r="E77" s="100"/>
      <c r="F77" s="80" t="s">
        <v>139</v>
      </c>
      <c r="G77" s="111"/>
      <c r="H77" s="209"/>
    </row>
    <row r="78" spans="1:8" x14ac:dyDescent="0.2">
      <c r="A78" s="8"/>
      <c r="B78" s="105"/>
      <c r="C78" s="100"/>
      <c r="D78" s="112">
        <v>36</v>
      </c>
      <c r="E78" s="100"/>
      <c r="F78" s="80" t="s">
        <v>131</v>
      </c>
      <c r="G78" s="111"/>
      <c r="H78" s="209"/>
    </row>
    <row r="79" spans="1:8" x14ac:dyDescent="0.2">
      <c r="A79" s="8"/>
      <c r="B79" s="105"/>
      <c r="C79" s="100"/>
      <c r="D79" s="106">
        <v>41</v>
      </c>
      <c r="E79" s="113"/>
      <c r="F79" s="81" t="s">
        <v>261</v>
      </c>
      <c r="G79" s="111"/>
      <c r="H79" s="209"/>
    </row>
    <row r="80" spans="1:8" ht="6.75" customHeight="1" x14ac:dyDescent="0.2">
      <c r="A80" s="8"/>
      <c r="B80" s="105"/>
      <c r="C80" s="100"/>
      <c r="D80" s="134"/>
      <c r="E80" s="117"/>
      <c r="F80" s="117"/>
      <c r="G80" s="111"/>
      <c r="H80" s="209"/>
    </row>
    <row r="81" spans="1:8" x14ac:dyDescent="0.2">
      <c r="A81" s="8"/>
      <c r="B81" s="136" t="s">
        <v>255</v>
      </c>
      <c r="C81" s="100"/>
      <c r="D81" s="119" t="s">
        <v>101</v>
      </c>
      <c r="E81" s="115"/>
      <c r="F81" s="104" t="s">
        <v>16</v>
      </c>
      <c r="G81" s="84"/>
      <c r="H81" s="209"/>
    </row>
    <row r="82" spans="1:8" x14ac:dyDescent="0.2">
      <c r="A82" s="8"/>
      <c r="B82" s="102" t="s">
        <v>256</v>
      </c>
      <c r="C82" s="100"/>
      <c r="D82" s="120" t="s">
        <v>90</v>
      </c>
      <c r="E82" s="100"/>
      <c r="F82" s="80" t="s">
        <v>17</v>
      </c>
      <c r="G82" s="84"/>
      <c r="H82" s="209"/>
    </row>
    <row r="83" spans="1:8" x14ac:dyDescent="0.2">
      <c r="A83" s="8"/>
      <c r="B83" s="114"/>
      <c r="C83" s="100"/>
      <c r="D83" s="120" t="s">
        <v>102</v>
      </c>
      <c r="E83" s="100"/>
      <c r="F83" s="80" t="s">
        <v>18</v>
      </c>
      <c r="G83" s="84"/>
      <c r="H83" s="209"/>
    </row>
    <row r="84" spans="1:8" x14ac:dyDescent="0.2">
      <c r="A84" s="8"/>
      <c r="B84" s="114"/>
      <c r="C84" s="100"/>
      <c r="D84" s="120" t="s">
        <v>92</v>
      </c>
      <c r="E84" s="100"/>
      <c r="F84" s="80" t="s">
        <v>19</v>
      </c>
      <c r="G84" s="84"/>
      <c r="H84" s="209"/>
    </row>
    <row r="85" spans="1:8" x14ac:dyDescent="0.2">
      <c r="A85" s="8"/>
      <c r="B85" s="114"/>
      <c r="C85" s="100"/>
      <c r="D85" s="120" t="s">
        <v>93</v>
      </c>
      <c r="E85" s="100"/>
      <c r="F85" s="80" t="s">
        <v>20</v>
      </c>
      <c r="G85" s="84"/>
      <c r="H85" s="209"/>
    </row>
    <row r="86" spans="1:8" x14ac:dyDescent="0.2">
      <c r="A86" s="8"/>
      <c r="B86" s="138"/>
      <c r="C86" s="113"/>
      <c r="D86" s="137"/>
      <c r="E86" s="99"/>
      <c r="F86" s="81" t="s">
        <v>251</v>
      </c>
      <c r="G86" s="123"/>
      <c r="H86" s="220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26.25" customHeight="1" x14ac:dyDescent="0.2"/>
    <row r="125" ht="54" customHeight="1" x14ac:dyDescent="0.2"/>
  </sheetData>
  <mergeCells count="1">
    <mergeCell ref="C1:G1"/>
  </mergeCells>
  <phoneticPr fontId="0" type="noConversion"/>
  <pageMargins left="0.23622047244094491" right="0.47244094488188981" top="0.27559055118110237" bottom="0.35433070866141736" header="0.19685039370078741" footer="0.19685039370078741"/>
  <pageSetup paperSize="9" scale="74" orientation="portrait" horizontalDpi="120" verticalDpi="72" r:id="rId1"/>
  <headerFooter alignWithMargins="0">
    <oddFooter>&amp;RDate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Ref &amp; tarifs V</vt:lpstr>
      <vt:lpstr>Liste</vt:lpstr>
      <vt:lpstr>liste 6è</vt:lpstr>
      <vt:lpstr>6E Art-Mat</vt:lpstr>
      <vt:lpstr>6éme </vt:lpstr>
      <vt:lpstr>liste 5è</vt:lpstr>
      <vt:lpstr>5éme Art-Mat</vt:lpstr>
      <vt:lpstr>5éme </vt:lpstr>
      <vt:lpstr>liste 4è</vt:lpstr>
      <vt:lpstr>4éme Art-Mat</vt:lpstr>
      <vt:lpstr>4éme</vt:lpstr>
      <vt:lpstr>liste 3è</vt:lpstr>
      <vt:lpstr>3éme Art-Mat</vt:lpstr>
      <vt:lpstr>3éme </vt:lpstr>
      <vt:lpstr>list 6 &amp; 5ème Segpa</vt:lpstr>
      <vt:lpstr>6 &amp; 5éme Segpa Art-Mat</vt:lpstr>
      <vt:lpstr>6éme &amp;  5éme SEGPA</vt:lpstr>
      <vt:lpstr>list 4 &amp; 3ème Segpa</vt:lpstr>
      <vt:lpstr>4 &amp; 3éme Segpa Art-Mat</vt:lpstr>
      <vt:lpstr>4éme &amp;  3éme SEGPA</vt:lpstr>
      <vt:lpstr>liste ULIS</vt:lpstr>
      <vt:lpstr>ULIS Art-Mat</vt:lpstr>
      <vt:lpstr>ULIS</vt:lpstr>
      <vt:lpstr>Choix_des_options</vt:lpstr>
      <vt:lpstr>liste_0</vt:lpstr>
      <vt:lpstr>liste_1</vt:lpstr>
      <vt:lpstr>liste_10</vt:lpstr>
      <vt:lpstr>liste_2</vt:lpstr>
      <vt:lpstr>liste_3</vt:lpstr>
      <vt:lpstr>liste_4</vt:lpstr>
      <vt:lpstr>liste_5</vt:lpstr>
      <vt:lpstr>liste_6</vt:lpstr>
      <vt:lpstr>liste_7</vt:lpstr>
      <vt:lpstr>liste_8</vt:lpstr>
      <vt:lpstr>liste_9</vt:lpstr>
      <vt:lpstr>REGLT</vt:lpstr>
      <vt:lpstr>'3éme '!Zone_d_impression</vt:lpstr>
      <vt:lpstr>'3éme Art-Mat'!Zone_d_impression</vt:lpstr>
      <vt:lpstr>'4 &amp; 3éme Segpa Art-Mat'!Zone_d_impression</vt:lpstr>
      <vt:lpstr>'4éme'!Zone_d_impression</vt:lpstr>
      <vt:lpstr>'4éme &amp;  3éme SEGPA'!Zone_d_impression</vt:lpstr>
      <vt:lpstr>'4éme Art-Mat'!Zone_d_impression</vt:lpstr>
      <vt:lpstr>'5éme '!Zone_d_impression</vt:lpstr>
      <vt:lpstr>'5éme Art-Mat'!Zone_d_impression</vt:lpstr>
      <vt:lpstr>'6 &amp; 5éme Segpa Art-Mat'!Zone_d_impression</vt:lpstr>
      <vt:lpstr>'6E Art-Mat'!Zone_d_impression</vt:lpstr>
      <vt:lpstr>'6éme '!Zone_d_impression</vt:lpstr>
      <vt:lpstr>'6éme &amp;  5éme SEGPA'!Zone_d_impression</vt:lpstr>
      <vt:lpstr>'list 4 &amp; 3ème Segpa'!Zone_d_impression</vt:lpstr>
      <vt:lpstr>'list 6 &amp; 5ème Segpa'!Zone_d_impression</vt:lpstr>
      <vt:lpstr>'liste 3è'!Zone_d_impression</vt:lpstr>
      <vt:lpstr>'liste 4è'!Zone_d_impression</vt:lpstr>
      <vt:lpstr>'liste 5è'!Zone_d_impression</vt:lpstr>
      <vt:lpstr>'liste 6è'!Zone_d_impression</vt:lpstr>
      <vt:lpstr>'liste ULIS'!Zone_d_impression</vt:lpstr>
      <vt:lpstr>'Ref &amp; tarifs V'!Zone_d_impression</vt:lpstr>
      <vt:lpstr>ULIS!Zone_d_impression</vt:lpstr>
      <vt:lpstr>'ULIS Art-Mat'!Zone_d_impression</vt:lpstr>
    </vt:vector>
  </TitlesOfParts>
  <Company>Académie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Jules Ferry - Mayenne</dc:creator>
  <cp:lastModifiedBy>gestion2</cp:lastModifiedBy>
  <cp:lastPrinted>2019-04-15T19:50:02Z</cp:lastPrinted>
  <dcterms:created xsi:type="dcterms:W3CDTF">2002-06-11T12:47:24Z</dcterms:created>
  <dcterms:modified xsi:type="dcterms:W3CDTF">2019-04-30T07:30:17Z</dcterms:modified>
</cp:coreProperties>
</file>